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NBruno\Desktop\Tableros WEB\"/>
    </mc:Choice>
  </mc:AlternateContent>
  <xr:revisionPtr revIDLastSave="0" documentId="13_ncr:1_{5B8E0098-B8D3-48E6-B21C-641E59288577}" xr6:coauthVersionLast="47" xr6:coauthVersionMax="47" xr10:uidLastSave="{00000000-0000-0000-0000-000000000000}"/>
  <bookViews>
    <workbookView xWindow="-120" yWindow="-120" windowWidth="24240" windowHeight="13140"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2" sheetId="5" r:id="rId6"/>
    <sheet name="Evolución Deuda Total" sheetId="6" r:id="rId7"/>
  </sheets>
  <externalReferences>
    <externalReference r:id="rId8"/>
    <externalReference r:id="rId9"/>
  </externalReferences>
  <definedNames>
    <definedName name="_Fill" localSheetId="6" hidden="1">#REF!</definedName>
    <definedName name="_Fill" localSheetId="2" hidden="1">#REF!</definedName>
    <definedName name="_Fill" localSheetId="5" hidden="1">#REF!</definedName>
    <definedName name="_Fill" hidden="1">#REF!</definedName>
    <definedName name="_Key1" localSheetId="6" hidden="1">#REF!</definedName>
    <definedName name="_Key1" localSheetId="2" hidden="1">#REF!</definedName>
    <definedName name="_Key1" localSheetId="5" hidden="1">#REF!</definedName>
    <definedName name="_Key1" hidden="1">#REF!</definedName>
    <definedName name="_Order1" hidden="1">255</definedName>
    <definedName name="_Parse_In" localSheetId="6" hidden="1">#REF!</definedName>
    <definedName name="_Parse_In" localSheetId="2" hidden="1">#REF!</definedName>
    <definedName name="_Parse_In" localSheetId="5" hidden="1">#REF!</definedName>
    <definedName name="_Parse_In" hidden="1">#REF!</definedName>
    <definedName name="_Parse_Out" localSheetId="6" hidden="1">#REF!</definedName>
    <definedName name="_Parse_Out" localSheetId="2" hidden="1">#REF!</definedName>
    <definedName name="_Parse_Out" localSheetId="5" hidden="1">#REF!</definedName>
    <definedName name="_Parse_Out" hidden="1">#REF!</definedName>
    <definedName name="_Sort" localSheetId="6"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6"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6"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6"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6"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6"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6" i="6" l="1"/>
  <c r="AI12" i="6" l="1"/>
  <c r="S56" i="3" l="1"/>
  <c r="S55" i="3"/>
  <c r="S54" i="3"/>
  <c r="S53" i="3"/>
  <c r="S52" i="3"/>
  <c r="S51" i="3"/>
  <c r="S50" i="3"/>
  <c r="S49" i="3"/>
  <c r="S48" i="3"/>
  <c r="S47" i="3"/>
  <c r="S46" i="3"/>
  <c r="S45" i="3"/>
  <c r="S44" i="3"/>
  <c r="S43" i="3"/>
  <c r="M25" i="4"/>
  <c r="Q35" i="3" l="1"/>
  <c r="P35" i="3"/>
  <c r="O35" i="3"/>
  <c r="N35" i="3"/>
  <c r="M35" i="3"/>
  <c r="L35" i="3"/>
  <c r="K35" i="3"/>
  <c r="J35" i="3"/>
  <c r="I35" i="3"/>
  <c r="H35" i="3"/>
  <c r="G35" i="3"/>
  <c r="F35" i="3"/>
  <c r="Q35" i="2"/>
  <c r="P35" i="2"/>
  <c r="O35" i="2"/>
  <c r="N35" i="2"/>
  <c r="M35" i="2"/>
  <c r="L35" i="2"/>
  <c r="K35" i="2"/>
  <c r="J35" i="2"/>
  <c r="I35" i="2"/>
  <c r="H35" i="2"/>
  <c r="G35" i="2"/>
  <c r="F35" i="2"/>
  <c r="AG7" i="6" l="1"/>
  <c r="AG13" i="6" s="1"/>
  <c r="AF7" i="6"/>
  <c r="AF9" i="6" s="1"/>
  <c r="AE7" i="6"/>
  <c r="AE13" i="6" s="1"/>
  <c r="AD7" i="6"/>
  <c r="AD13" i="6" s="1"/>
  <c r="AC7" i="6"/>
  <c r="AC13" i="6" s="1"/>
  <c r="AB7" i="6"/>
  <c r="AB11" i="6" s="1"/>
  <c r="AA7" i="6"/>
  <c r="AA13" i="6" s="1"/>
  <c r="Z7" i="6"/>
  <c r="Z13" i="6" s="1"/>
  <c r="Y7" i="6"/>
  <c r="Y13" i="6" s="1"/>
  <c r="X7" i="6"/>
  <c r="X11" i="6" s="1"/>
  <c r="W7" i="6"/>
  <c r="W13" i="6" s="1"/>
  <c r="V7" i="6"/>
  <c r="V13" i="6" s="1"/>
  <c r="U7" i="6"/>
  <c r="U13" i="6" s="1"/>
  <c r="T7" i="6"/>
  <c r="T11" i="6" s="1"/>
  <c r="S7" i="6"/>
  <c r="S13" i="6" s="1"/>
  <c r="R7" i="6"/>
  <c r="R13" i="6" s="1"/>
  <c r="Q7" i="6"/>
  <c r="Q13" i="6" s="1"/>
  <c r="P7" i="6"/>
  <c r="P13" i="6" s="1"/>
  <c r="O7" i="6"/>
  <c r="O13" i="6" s="1"/>
  <c r="N7" i="6"/>
  <c r="N13" i="6" s="1"/>
  <c r="M7" i="6"/>
  <c r="M13" i="6" s="1"/>
  <c r="L7" i="6"/>
  <c r="L11" i="6" s="1"/>
  <c r="K7" i="6"/>
  <c r="K13" i="6" s="1"/>
  <c r="J7" i="6"/>
  <c r="J13" i="6" s="1"/>
  <c r="I7" i="6"/>
  <c r="I13" i="6" s="1"/>
  <c r="H7" i="6"/>
  <c r="H13" i="6" s="1"/>
  <c r="G7" i="6"/>
  <c r="G13" i="6" s="1"/>
  <c r="F7" i="6"/>
  <c r="F13" i="6" s="1"/>
  <c r="E7" i="6"/>
  <c r="E13" i="6" s="1"/>
  <c r="D7" i="6"/>
  <c r="D13" i="6" s="1"/>
  <c r="C7" i="6"/>
  <c r="C13" i="6" s="1"/>
  <c r="B7" i="6"/>
  <c r="B9" i="6" s="1"/>
  <c r="F9" i="6" l="1"/>
  <c r="J9" i="6"/>
  <c r="N9" i="6"/>
  <c r="R9" i="6"/>
  <c r="V9" i="6"/>
  <c r="Z9" i="6"/>
  <c r="AD9" i="6"/>
  <c r="B11" i="6"/>
  <c r="F11" i="6"/>
  <c r="J11" i="6"/>
  <c r="N11" i="6"/>
  <c r="R11" i="6"/>
  <c r="V11" i="6"/>
  <c r="Z11" i="6"/>
  <c r="AD11" i="6"/>
  <c r="B13" i="6"/>
  <c r="C9" i="6"/>
  <c r="G9" i="6"/>
  <c r="K9" i="6"/>
  <c r="O9" i="6"/>
  <c r="S9" i="6"/>
  <c r="W9" i="6"/>
  <c r="AA9" i="6"/>
  <c r="AE9" i="6"/>
  <c r="C11" i="6"/>
  <c r="G11" i="6"/>
  <c r="K11" i="6"/>
  <c r="O11" i="6"/>
  <c r="S11" i="6"/>
  <c r="W11" i="6"/>
  <c r="AA11" i="6"/>
  <c r="AE11" i="6"/>
  <c r="AB9" i="6"/>
  <c r="AF11" i="6"/>
  <c r="L13" i="6"/>
  <c r="T13" i="6"/>
  <c r="X13" i="6"/>
  <c r="AB13" i="6"/>
  <c r="AF13" i="6"/>
  <c r="D9" i="6"/>
  <c r="H9" i="6"/>
  <c r="L9" i="6"/>
  <c r="P9" i="6"/>
  <c r="T9" i="6"/>
  <c r="X9" i="6"/>
  <c r="D11" i="6"/>
  <c r="H11" i="6"/>
  <c r="P11" i="6"/>
  <c r="E9" i="6"/>
  <c r="I9" i="6"/>
  <c r="M9" i="6"/>
  <c r="Q9" i="6"/>
  <c r="U9" i="6"/>
  <c r="Y9" i="6"/>
  <c r="AC9" i="6"/>
  <c r="AG9" i="6"/>
  <c r="E11" i="6"/>
  <c r="I11" i="6"/>
  <c r="M11" i="6"/>
  <c r="Q11" i="6"/>
  <c r="U11" i="6"/>
  <c r="Y11" i="6"/>
  <c r="AC11" i="6"/>
  <c r="AG11" i="6"/>
  <c r="C17" i="5"/>
  <c r="C14" i="5"/>
  <c r="C11" i="5"/>
  <c r="C8" i="5"/>
  <c r="C5" i="5"/>
  <c r="AI10" i="6" l="1"/>
  <c r="F24" i="4" l="1"/>
  <c r="F25" i="4"/>
  <c r="F47" i="4"/>
  <c r="F53" i="4"/>
  <c r="F45" i="4"/>
  <c r="F43" i="4"/>
  <c r="F40" i="4"/>
  <c r="F41" i="4"/>
  <c r="F46" i="4"/>
  <c r="F48" i="4"/>
  <c r="F39" i="4" l="1"/>
  <c r="F34" i="4"/>
  <c r="F38" i="4" l="1"/>
  <c r="F35" i="4"/>
  <c r="F32" i="4"/>
  <c r="F33" i="4"/>
  <c r="F29" i="4"/>
  <c r="F31" i="4"/>
  <c r="F30" i="4"/>
  <c r="F28" i="4"/>
  <c r="F66" i="2"/>
  <c r="F19" i="4"/>
  <c r="F17" i="4"/>
  <c r="F18" i="4"/>
  <c r="F15" i="4"/>
  <c r="F14" i="4"/>
  <c r="F22" i="4"/>
  <c r="F21" i="4"/>
  <c r="F11" i="4"/>
  <c r="F12" i="4"/>
  <c r="F20" i="4"/>
  <c r="F13" i="4"/>
  <c r="F10" i="4"/>
  <c r="F23" i="4" l="1"/>
  <c r="F66" i="3"/>
  <c r="F8" i="4" l="1"/>
  <c r="AB5" i="7" l="1"/>
  <c r="AB6" i="7" s="1"/>
  <c r="AB7" i="7" s="1"/>
  <c r="AB8" i="7" s="1"/>
  <c r="AB9" i="7" s="1"/>
  <c r="AB10" i="7" s="1"/>
  <c r="AB11" i="7" s="1"/>
  <c r="AB12" i="7" s="1"/>
  <c r="AB13" i="7" s="1"/>
  <c r="G5" i="7"/>
  <c r="G6" i="7" s="1"/>
  <c r="G7" i="7" s="1"/>
  <c r="G8" i="7" s="1"/>
  <c r="G9" i="7" s="1"/>
  <c r="G10" i="7" s="1"/>
  <c r="G11" i="7" s="1"/>
  <c r="G12" i="7" s="1"/>
  <c r="G13" i="7" s="1"/>
  <c r="A5" i="7"/>
  <c r="A6" i="7" l="1"/>
  <c r="A7" i="7" l="1"/>
  <c r="A8" i="7" l="1"/>
  <c r="A9" i="7" l="1"/>
  <c r="A10" i="7" l="1"/>
  <c r="A11" i="7" l="1"/>
  <c r="A12" i="7" l="1"/>
  <c r="A13" i="7" l="1"/>
  <c r="G63" i="3" l="1"/>
  <c r="G42" i="3"/>
  <c r="G6" i="3"/>
  <c r="G63" i="2"/>
  <c r="T44" i="3" l="1"/>
  <c r="T56" i="3"/>
  <c r="T55" i="3"/>
  <c r="T54" i="3"/>
  <c r="T53" i="3"/>
  <c r="T52" i="3"/>
  <c r="T51" i="3"/>
  <c r="T50" i="3"/>
  <c r="T49" i="3"/>
  <c r="T48" i="3"/>
  <c r="T47" i="3"/>
  <c r="T46" i="3"/>
  <c r="T45" i="3"/>
  <c r="T43" i="3"/>
  <c r="H63" i="2"/>
  <c r="H42" i="3"/>
  <c r="H6" i="3"/>
  <c r="H63" i="3"/>
  <c r="G42" i="2"/>
  <c r="G6" i="2"/>
  <c r="U56" i="3" l="1"/>
  <c r="U55" i="3"/>
  <c r="U54" i="3"/>
  <c r="U53" i="3"/>
  <c r="U52" i="3"/>
  <c r="U51" i="3"/>
  <c r="U50" i="3"/>
  <c r="U49" i="3"/>
  <c r="U48" i="3"/>
  <c r="U47" i="3"/>
  <c r="U46" i="3"/>
  <c r="U45" i="3"/>
  <c r="U44" i="3"/>
  <c r="U43" i="3"/>
  <c r="G66" i="3"/>
  <c r="G66" i="2"/>
  <c r="I42" i="3"/>
  <c r="I63" i="2"/>
  <c r="J63" i="2" s="1"/>
  <c r="I63" i="3"/>
  <c r="I6" i="3"/>
  <c r="J42" i="3"/>
  <c r="H6" i="2"/>
  <c r="H42" i="2"/>
  <c r="V56" i="3" l="1"/>
  <c r="V55" i="3"/>
  <c r="V54" i="3"/>
  <c r="V53" i="3"/>
  <c r="V52" i="3"/>
  <c r="V51" i="3"/>
  <c r="V50" i="3"/>
  <c r="V49" i="3"/>
  <c r="V48" i="3"/>
  <c r="V47" i="3"/>
  <c r="V46" i="3"/>
  <c r="V45" i="3"/>
  <c r="V44" i="3"/>
  <c r="V43" i="3"/>
  <c r="H66" i="3"/>
  <c r="I66" i="2"/>
  <c r="H66" i="2"/>
  <c r="J63" i="3"/>
  <c r="K42" i="3"/>
  <c r="J6" i="3"/>
  <c r="K63" i="2"/>
  <c r="I42" i="2"/>
  <c r="I6" i="2"/>
  <c r="W50" i="3" l="1"/>
  <c r="W49" i="3"/>
  <c r="W47" i="3"/>
  <c r="W46" i="3"/>
  <c r="W44" i="3"/>
  <c r="W55" i="3"/>
  <c r="W54" i="3"/>
  <c r="W53" i="3"/>
  <c r="W51" i="3"/>
  <c r="W48" i="3"/>
  <c r="W43" i="3"/>
  <c r="W56" i="3"/>
  <c r="W52" i="3"/>
  <c r="W45" i="3"/>
  <c r="J66" i="2"/>
  <c r="I66" i="3"/>
  <c r="K6" i="3"/>
  <c r="L42" i="3"/>
  <c r="K63" i="3"/>
  <c r="L63" i="2"/>
  <c r="J6" i="2"/>
  <c r="J42" i="2"/>
  <c r="X43" i="3" l="1"/>
  <c r="X56" i="3"/>
  <c r="X55" i="3"/>
  <c r="X54" i="3"/>
  <c r="X53" i="3"/>
  <c r="X52" i="3"/>
  <c r="X51" i="3"/>
  <c r="X50" i="3"/>
  <c r="X49" i="3"/>
  <c r="X48" i="3"/>
  <c r="X47" i="3"/>
  <c r="X46" i="3"/>
  <c r="X45" i="3"/>
  <c r="X44" i="3"/>
  <c r="J66" i="3"/>
  <c r="K66" i="2"/>
  <c r="L66" i="2"/>
  <c r="L6" i="3"/>
  <c r="M42" i="3"/>
  <c r="L63" i="3"/>
  <c r="M63" i="2"/>
  <c r="K42" i="2"/>
  <c r="K6" i="2"/>
  <c r="Y56" i="3" l="1"/>
  <c r="Y55" i="3"/>
  <c r="Y54" i="3"/>
  <c r="Y53" i="3"/>
  <c r="Y52" i="3"/>
  <c r="Y51" i="3"/>
  <c r="Y50" i="3"/>
  <c r="Y49" i="3"/>
  <c r="Y48" i="3"/>
  <c r="Y47" i="3"/>
  <c r="Y46" i="3"/>
  <c r="Y45" i="3"/>
  <c r="Y44" i="3"/>
  <c r="Y43" i="3"/>
  <c r="K66" i="3"/>
  <c r="N42" i="3"/>
  <c r="M63" i="3"/>
  <c r="M6" i="3"/>
  <c r="N63" i="2"/>
  <c r="L42" i="2"/>
  <c r="L6" i="2"/>
  <c r="Z56" i="3" l="1"/>
  <c r="Z55" i="3"/>
  <c r="Z54" i="3"/>
  <c r="Z53" i="3"/>
  <c r="Z52" i="3"/>
  <c r="Z51" i="3"/>
  <c r="Z50" i="3"/>
  <c r="Z49" i="3"/>
  <c r="Z48" i="3"/>
  <c r="Z47" i="3"/>
  <c r="Z46" i="3"/>
  <c r="Z45" i="3"/>
  <c r="Z44" i="3"/>
  <c r="Z43" i="3"/>
  <c r="L66" i="3"/>
  <c r="M66" i="2"/>
  <c r="N66" i="2"/>
  <c r="O42" i="3"/>
  <c r="N63" i="3"/>
  <c r="N6" i="3"/>
  <c r="O63" i="2"/>
  <c r="M42" i="2"/>
  <c r="M6" i="2"/>
  <c r="AA49" i="3" l="1"/>
  <c r="AA46" i="3"/>
  <c r="AA43" i="3"/>
  <c r="AA55" i="3"/>
  <c r="AA50" i="3"/>
  <c r="AA47" i="3"/>
  <c r="AA44" i="3"/>
  <c r="AA54" i="3"/>
  <c r="AA53" i="3"/>
  <c r="AA51" i="3"/>
  <c r="AA48" i="3"/>
  <c r="AA56" i="3"/>
  <c r="AA52" i="3"/>
  <c r="AA45" i="3"/>
  <c r="M66" i="3"/>
  <c r="O63" i="3"/>
  <c r="P42" i="3"/>
  <c r="O6" i="3"/>
  <c r="P63" i="2"/>
  <c r="N6" i="2"/>
  <c r="N42" i="2"/>
  <c r="AB56" i="3" l="1"/>
  <c r="AB55" i="3"/>
  <c r="AB54" i="3"/>
  <c r="AB53" i="3"/>
  <c r="AB52" i="3"/>
  <c r="AB51" i="3"/>
  <c r="AB50" i="3"/>
  <c r="AB49" i="3"/>
  <c r="AB48" i="3"/>
  <c r="AB47" i="3"/>
  <c r="AB46" i="3"/>
  <c r="AB45" i="3"/>
  <c r="AB44" i="3"/>
  <c r="AB43" i="3"/>
  <c r="N66" i="3"/>
  <c r="O66" i="2"/>
  <c r="Q42" i="3"/>
  <c r="P6" i="3"/>
  <c r="P63" i="3"/>
  <c r="Q63" i="2"/>
  <c r="O42" i="2"/>
  <c r="O6" i="2"/>
  <c r="AC56" i="3" l="1"/>
  <c r="AC55" i="3"/>
  <c r="AC54" i="3"/>
  <c r="AC53" i="3"/>
  <c r="AC52" i="3"/>
  <c r="AC51" i="3"/>
  <c r="AC50" i="3"/>
  <c r="AC49" i="3"/>
  <c r="AC48" i="3"/>
  <c r="AC47" i="3"/>
  <c r="AC46" i="3"/>
  <c r="AC45" i="3"/>
  <c r="AC44" i="3"/>
  <c r="AC43" i="3"/>
  <c r="P66" i="2"/>
  <c r="O66" i="3"/>
  <c r="Q6" i="3"/>
  <c r="Q63" i="3"/>
  <c r="P6" i="2"/>
  <c r="P42" i="2"/>
  <c r="AD56" i="3" l="1"/>
  <c r="AD55" i="3"/>
  <c r="AD54" i="3"/>
  <c r="AD53" i="3"/>
  <c r="AD52" i="3"/>
  <c r="AD51" i="3"/>
  <c r="AD50" i="3"/>
  <c r="AD49" i="3"/>
  <c r="AD48" i="3"/>
  <c r="AD47" i="3"/>
  <c r="AD46" i="3"/>
  <c r="AD45" i="3"/>
  <c r="AD44" i="3"/>
  <c r="AD43" i="3"/>
  <c r="P66" i="3"/>
  <c r="Q66" i="2"/>
  <c r="Q6" i="2"/>
  <c r="Q42" i="2"/>
  <c r="Q66" i="3" l="1"/>
  <c r="Q154" i="4"/>
  <c r="H102" i="4"/>
  <c r="Z86" i="4"/>
  <c r="N102" i="4"/>
  <c r="Q102" i="4"/>
  <c r="K154" i="4"/>
  <c r="T102" i="4"/>
  <c r="N72" i="4"/>
  <c r="K72" i="4"/>
  <c r="Z154" i="4"/>
  <c r="T86" i="4"/>
  <c r="Q72" i="4"/>
  <c r="AC138" i="4"/>
  <c r="H157" i="4"/>
  <c r="K138" i="4" l="1"/>
  <c r="Z124" i="4"/>
  <c r="W142" i="4"/>
  <c r="AC124" i="4"/>
  <c r="N142" i="4"/>
  <c r="Z138" i="4"/>
  <c r="K105" i="4"/>
  <c r="AC157" i="4"/>
  <c r="N86" i="4"/>
  <c r="H72" i="4"/>
  <c r="W102" i="4"/>
  <c r="T105" i="4"/>
  <c r="Q142" i="4"/>
  <c r="Q141" i="4" s="1"/>
  <c r="Z102" i="4"/>
  <c r="N138" i="4"/>
  <c r="W154" i="4"/>
  <c r="Z142" i="4"/>
  <c r="Z141" i="4" s="1"/>
  <c r="K90" i="4"/>
  <c r="H154" i="4"/>
  <c r="Z90" i="4"/>
  <c r="N90" i="4"/>
  <c r="N89" i="4" s="1"/>
  <c r="T72" i="4"/>
  <c r="T90" i="4"/>
  <c r="T89" i="4" s="1"/>
  <c r="H86" i="4"/>
  <c r="W138" i="4"/>
  <c r="N124" i="4"/>
  <c r="N154" i="4"/>
  <c r="T154" i="4"/>
  <c r="K157" i="4"/>
  <c r="AC105" i="4"/>
  <c r="W124" i="4"/>
  <c r="K102" i="4"/>
  <c r="W90" i="4"/>
  <c r="AC154" i="4"/>
  <c r="Z105" i="4"/>
  <c r="H138" i="4"/>
  <c r="AF138" i="4"/>
  <c r="AF86" i="4"/>
  <c r="H105" i="4"/>
  <c r="K124" i="4"/>
  <c r="H142" i="4"/>
  <c r="W157" i="4"/>
  <c r="N105" i="4"/>
  <c r="Z157" i="4"/>
  <c r="AC102" i="4"/>
  <c r="T138" i="4"/>
  <c r="H124" i="4"/>
  <c r="Q90" i="4"/>
  <c r="Q89" i="4" s="1"/>
  <c r="T157" i="4"/>
  <c r="K86" i="4"/>
  <c r="Q105" i="4"/>
  <c r="Z72" i="4"/>
  <c r="T142" i="4"/>
  <c r="AC90" i="4"/>
  <c r="T124" i="4"/>
  <c r="H90" i="4"/>
  <c r="H89" i="4" s="1"/>
  <c r="Q86" i="4"/>
  <c r="W105" i="4"/>
  <c r="AC72" i="4"/>
  <c r="W72" i="4"/>
  <c r="AC86" i="4"/>
  <c r="Q157" i="4"/>
  <c r="N157" i="4"/>
  <c r="AC142" i="4"/>
  <c r="K142" i="4"/>
  <c r="K141" i="4" s="1"/>
  <c r="W86" i="4"/>
  <c r="Q124" i="4"/>
  <c r="Q138" i="4"/>
  <c r="Q113" i="4" l="1"/>
  <c r="N113" i="4"/>
  <c r="K165" i="4"/>
  <c r="Q165" i="4"/>
  <c r="T113" i="4"/>
  <c r="H113" i="4"/>
  <c r="Z165" i="4"/>
  <c r="AC141" i="4"/>
  <c r="AC165" i="4" s="1"/>
  <c r="W141" i="4"/>
  <c r="W165" i="4" s="1"/>
  <c r="T141" i="4"/>
  <c r="T165" i="4" s="1"/>
  <c r="AC89" i="4"/>
  <c r="AC113" i="4" s="1"/>
  <c r="W89" i="4"/>
  <c r="W113" i="4" s="1"/>
  <c r="H141" i="4"/>
  <c r="H165" i="4" s="1"/>
  <c r="AF157" i="4"/>
  <c r="AF154" i="4"/>
  <c r="Z89" i="4"/>
  <c r="Z113" i="4" s="1"/>
  <c r="AF72" i="4"/>
  <c r="AF102" i="4"/>
  <c r="K89" i="4"/>
  <c r="K113" i="4" s="1"/>
  <c r="AF105" i="4"/>
  <c r="AF124" i="4"/>
  <c r="AF90" i="4"/>
  <c r="AF142" i="4"/>
  <c r="AF141" i="4" s="1"/>
  <c r="N141" i="4"/>
  <c r="N165" i="4" s="1"/>
  <c r="AF165" i="4" l="1"/>
  <c r="AF89" i="4"/>
  <c r="AF113" i="4" s="1"/>
  <c r="F37" i="4" l="1"/>
  <c r="F36" i="4" l="1"/>
  <c r="F27" i="4" s="1"/>
  <c r="F26" i="4" s="1"/>
  <c r="P58" i="3" l="1"/>
  <c r="F58" i="3"/>
  <c r="G58" i="2"/>
  <c r="J58" i="3"/>
  <c r="L58" i="2"/>
  <c r="H58" i="2"/>
  <c r="I58" i="3"/>
  <c r="G58" i="3"/>
  <c r="F58" i="2"/>
  <c r="K58" i="3"/>
  <c r="L58" i="3"/>
  <c r="K58" i="2"/>
  <c r="J58" i="2"/>
  <c r="H58" i="3"/>
  <c r="I58" i="2"/>
  <c r="AB138" i="4" l="1"/>
  <c r="AB157" i="4"/>
  <c r="G154" i="4"/>
  <c r="Y138" i="4"/>
  <c r="Y102" i="4"/>
  <c r="AB102" i="4"/>
  <c r="P102" i="4"/>
  <c r="P58" i="2"/>
  <c r="O58" i="3"/>
  <c r="O58" i="2"/>
  <c r="M58" i="3"/>
  <c r="Q58" i="2"/>
  <c r="N58" i="3"/>
  <c r="N58" i="2"/>
  <c r="Q58" i="3"/>
  <c r="M58" i="2"/>
  <c r="G124" i="4" l="1"/>
  <c r="S124" i="4"/>
  <c r="V105" i="4"/>
  <c r="M86" i="4"/>
  <c r="Y86" i="4"/>
  <c r="G105" i="4"/>
  <c r="V86" i="4"/>
  <c r="Y157" i="4"/>
  <c r="J124" i="4"/>
  <c r="M90" i="4"/>
  <c r="S72" i="4"/>
  <c r="S90" i="4"/>
  <c r="Y90" i="4"/>
  <c r="Y89" i="4" s="1"/>
  <c r="S105" i="4"/>
  <c r="Y105" i="4"/>
  <c r="P72" i="4"/>
  <c r="M102" i="4"/>
  <c r="M124" i="4"/>
  <c r="AB142" i="4"/>
  <c r="V138" i="4"/>
  <c r="M138" i="4"/>
  <c r="M154" i="4"/>
  <c r="G142" i="4"/>
  <c r="G141" i="4" s="1"/>
  <c r="S154" i="4"/>
  <c r="G138" i="4"/>
  <c r="J142" i="4"/>
  <c r="P124" i="4"/>
  <c r="S138" i="4"/>
  <c r="V154" i="4"/>
  <c r="P157" i="4"/>
  <c r="P142" i="4"/>
  <c r="AB154" i="4"/>
  <c r="P86" i="4"/>
  <c r="J90" i="4"/>
  <c r="AB86" i="4"/>
  <c r="G86" i="4"/>
  <c r="J105" i="4"/>
  <c r="AB105" i="4"/>
  <c r="V90" i="4"/>
  <c r="S102" i="4"/>
  <c r="V142" i="4"/>
  <c r="J157" i="4"/>
  <c r="V124" i="4"/>
  <c r="Y154" i="4"/>
  <c r="M105" i="4"/>
  <c r="G90" i="4"/>
  <c r="J102" i="4"/>
  <c r="J72" i="4"/>
  <c r="Y72" i="4"/>
  <c r="AB90" i="4"/>
  <c r="AB89" i="4" s="1"/>
  <c r="V72" i="4"/>
  <c r="G102" i="4"/>
  <c r="J154" i="4"/>
  <c r="S142" i="4"/>
  <c r="Y124" i="4"/>
  <c r="P138" i="4"/>
  <c r="J138" i="4"/>
  <c r="G157" i="4"/>
  <c r="V157" i="4"/>
  <c r="M142" i="4"/>
  <c r="M157" i="4"/>
  <c r="G72" i="4"/>
  <c r="AB72" i="4"/>
  <c r="P105" i="4"/>
  <c r="P90" i="4"/>
  <c r="P89" i="4" s="1"/>
  <c r="V102" i="4"/>
  <c r="M72" i="4"/>
  <c r="S86" i="4"/>
  <c r="J86" i="4"/>
  <c r="Y142" i="4"/>
  <c r="AB124" i="4"/>
  <c r="S157" i="4"/>
  <c r="P154" i="4"/>
  <c r="Y113" i="4" l="1"/>
  <c r="P113" i="4"/>
  <c r="AB113" i="4"/>
  <c r="G165" i="4"/>
  <c r="S141" i="4"/>
  <c r="S165" i="4" s="1"/>
  <c r="Y141" i="4"/>
  <c r="Y165" i="4" s="1"/>
  <c r="V141" i="4"/>
  <c r="V165" i="4" s="1"/>
  <c r="M141" i="4"/>
  <c r="M165" i="4" s="1"/>
  <c r="AE142" i="4"/>
  <c r="AE86" i="4"/>
  <c r="AE124" i="4"/>
  <c r="AE90" i="4"/>
  <c r="AE72" i="4"/>
  <c r="V89" i="4"/>
  <c r="V113" i="4" s="1"/>
  <c r="AE102" i="4"/>
  <c r="M89" i="4"/>
  <c r="M113" i="4" s="1"/>
  <c r="AE157" i="4"/>
  <c r="J89" i="4"/>
  <c r="J113" i="4" s="1"/>
  <c r="AB141" i="4"/>
  <c r="AB165" i="4" s="1"/>
  <c r="S89" i="4"/>
  <c r="S113" i="4" s="1"/>
  <c r="AE154" i="4"/>
  <c r="AE105" i="4"/>
  <c r="G89" i="4"/>
  <c r="G113" i="4" s="1"/>
  <c r="AE138" i="4"/>
  <c r="P141" i="4"/>
  <c r="P165" i="4" s="1"/>
  <c r="J141" i="4"/>
  <c r="J165" i="4" s="1"/>
  <c r="AE141" i="4" l="1"/>
  <c r="AE165" i="4" s="1"/>
  <c r="AE89" i="4"/>
  <c r="AE113" i="4" s="1"/>
  <c r="D14" i="5" l="1"/>
  <c r="D5" i="5" l="1"/>
  <c r="D11" i="5"/>
  <c r="D8" i="5"/>
  <c r="D17" i="5"/>
  <c r="F16" i="4" l="1"/>
  <c r="F9" i="4" l="1"/>
  <c r="AH7" i="6" l="1"/>
  <c r="AH9" i="6" l="1"/>
  <c r="AH13" i="6"/>
  <c r="AH11" i="6"/>
  <c r="F44" i="4" l="1"/>
  <c r="F42" i="4" l="1"/>
  <c r="F50" i="4" s="1"/>
  <c r="G42" i="4" l="1"/>
  <c r="G9" i="4" l="1"/>
  <c r="AI5" i="6"/>
  <c r="AI7" i="6" s="1"/>
  <c r="G23" i="4"/>
  <c r="G26" i="4"/>
  <c r="AI9" i="6" l="1"/>
  <c r="AI13" i="6"/>
  <c r="AI11" i="6"/>
  <c r="K27" i="3" l="1"/>
  <c r="Q27" i="3"/>
  <c r="F27" i="3"/>
  <c r="H27" i="3"/>
  <c r="P27" i="3"/>
  <c r="O27" i="3"/>
  <c r="M27" i="3"/>
  <c r="I27" i="3"/>
  <c r="N27" i="3"/>
  <c r="J27" i="3"/>
  <c r="L27" i="3"/>
  <c r="G27" i="3"/>
  <c r="R138" i="4" l="1"/>
  <c r="AA157" i="4"/>
  <c r="I154" i="4"/>
  <c r="AA138" i="4"/>
  <c r="L154" i="4" l="1"/>
  <c r="U142" i="4"/>
  <c r="F154" i="4"/>
  <c r="L142" i="4"/>
  <c r="X154" i="4"/>
  <c r="G27" i="2"/>
  <c r="J27" i="2"/>
  <c r="I27" i="2"/>
  <c r="F27" i="2"/>
  <c r="L27" i="2"/>
  <c r="K27" i="2"/>
  <c r="H27" i="2"/>
  <c r="U124" i="4"/>
  <c r="O142" i="4"/>
  <c r="F157" i="4"/>
  <c r="U157" i="4"/>
  <c r="O124" i="4"/>
  <c r="F142" i="4"/>
  <c r="I157" i="4"/>
  <c r="X138" i="4"/>
  <c r="R124" i="4"/>
  <c r="R142" i="4"/>
  <c r="L124" i="4"/>
  <c r="AA154" i="4"/>
  <c r="O138" i="4"/>
  <c r="L157" i="4"/>
  <c r="I124" i="4"/>
  <c r="AA142" i="4"/>
  <c r="X142" i="4"/>
  <c r="X141" i="4" s="1"/>
  <c r="U154" i="4"/>
  <c r="U141" i="4" s="1"/>
  <c r="AA124" i="4"/>
  <c r="O154" i="4"/>
  <c r="I142" i="4"/>
  <c r="I141" i="4" s="1"/>
  <c r="U138" i="4"/>
  <c r="I138" i="4"/>
  <c r="R154" i="4"/>
  <c r="L138" i="4"/>
  <c r="F124" i="4"/>
  <c r="X157" i="4"/>
  <c r="F138" i="4"/>
  <c r="R157" i="4"/>
  <c r="X124" i="4"/>
  <c r="O157" i="4"/>
  <c r="L141" i="4" l="1"/>
  <c r="X165" i="4"/>
  <c r="F141" i="4"/>
  <c r="F165" i="4" s="1"/>
  <c r="I165" i="4"/>
  <c r="L165" i="4"/>
  <c r="U165" i="4"/>
  <c r="R141" i="4"/>
  <c r="R165" i="4" s="1"/>
  <c r="AA141" i="4"/>
  <c r="AA165" i="4" s="1"/>
  <c r="O141" i="4"/>
  <c r="O165" i="4" s="1"/>
  <c r="AD154" i="4"/>
  <c r="P27" i="2"/>
  <c r="M27" i="2"/>
  <c r="AD124" i="4"/>
  <c r="AD142" i="4"/>
  <c r="AD138" i="4"/>
  <c r="AD157" i="4"/>
  <c r="Q27" i="2"/>
  <c r="N27" i="2"/>
  <c r="O27" i="2"/>
  <c r="AA102" i="4"/>
  <c r="F86" i="4" l="1"/>
  <c r="F90" i="4"/>
  <c r="O105" i="4"/>
  <c r="F102" i="4"/>
  <c r="U90" i="4"/>
  <c r="R72" i="4"/>
  <c r="L102" i="4"/>
  <c r="AA72" i="4"/>
  <c r="R86" i="4"/>
  <c r="X86" i="4"/>
  <c r="R90" i="4"/>
  <c r="I72" i="4"/>
  <c r="I102" i="4"/>
  <c r="U72" i="4"/>
  <c r="U86" i="4"/>
  <c r="I90" i="4"/>
  <c r="U102" i="4"/>
  <c r="I105" i="4"/>
  <c r="X105" i="4"/>
  <c r="F72" i="4"/>
  <c r="O90" i="4"/>
  <c r="X102" i="4"/>
  <c r="AA105" i="4"/>
  <c r="AA86" i="4"/>
  <c r="R105" i="4"/>
  <c r="O86" i="4"/>
  <c r="O102" i="4"/>
  <c r="L86" i="4"/>
  <c r="O72" i="4"/>
  <c r="X90" i="4"/>
  <c r="L72" i="4"/>
  <c r="L90" i="4"/>
  <c r="U105" i="4"/>
  <c r="I86" i="4"/>
  <c r="X72" i="4"/>
  <c r="AA90" i="4"/>
  <c r="AA89" i="4" s="1"/>
  <c r="F105" i="4"/>
  <c r="R102" i="4"/>
  <c r="L105" i="4"/>
  <c r="AD141" i="4"/>
  <c r="AD165" i="4" s="1"/>
  <c r="AA113" i="4" l="1"/>
  <c r="F89" i="4"/>
  <c r="F113" i="4" s="1"/>
  <c r="L89" i="4"/>
  <c r="L113" i="4" s="1"/>
  <c r="I89" i="4"/>
  <c r="I113" i="4" s="1"/>
  <c r="X89" i="4"/>
  <c r="X113" i="4" s="1"/>
  <c r="U89" i="4"/>
  <c r="U113" i="4" s="1"/>
  <c r="AD90" i="4"/>
  <c r="AD105" i="4"/>
  <c r="AD72" i="4"/>
  <c r="O89" i="4"/>
  <c r="O113" i="4" s="1"/>
  <c r="AD102" i="4"/>
  <c r="AD86" i="4"/>
  <c r="R89" i="4"/>
  <c r="R113" i="4" s="1"/>
  <c r="AD89" i="4" l="1"/>
  <c r="AD113" i="4" s="1"/>
  <c r="AG23" i="4"/>
  <c r="AB27" i="4"/>
  <c r="T39" i="4" l="1"/>
  <c r="AB23" i="4"/>
  <c r="AF39" i="4"/>
  <c r="U39" i="4"/>
  <c r="R39" i="4"/>
  <c r="AM42" i="4"/>
  <c r="X9" i="4"/>
  <c r="R42" i="4"/>
  <c r="AM27" i="4"/>
  <c r="P39" i="4"/>
  <c r="AI23" i="4"/>
  <c r="AA27" i="4"/>
  <c r="Z39" i="4"/>
  <c r="U27" i="4"/>
  <c r="AC9" i="4"/>
  <c r="Z9" i="4"/>
  <c r="AA39" i="4"/>
  <c r="AM23" i="4"/>
  <c r="S42" i="4"/>
  <c r="AD23" i="4"/>
  <c r="P23" i="4"/>
  <c r="AI27" i="4"/>
  <c r="AL9" i="4"/>
  <c r="Z42" i="4"/>
  <c r="V39" i="4"/>
  <c r="AH9" i="4"/>
  <c r="P9" i="4"/>
  <c r="AB39" i="4"/>
  <c r="AB26" i="4" s="1"/>
  <c r="X27" i="4"/>
  <c r="S27" i="4"/>
  <c r="Q42" i="4"/>
  <c r="Z27" i="4"/>
  <c r="P42" i="4"/>
  <c r="AK9" i="4"/>
  <c r="X23" i="4"/>
  <c r="W39" i="4"/>
  <c r="AI9" i="4"/>
  <c r="AK39" i="4"/>
  <c r="S9" i="4"/>
  <c r="AJ42" i="4"/>
  <c r="AJ27" i="4"/>
  <c r="T23" i="4"/>
  <c r="AJ39" i="4"/>
  <c r="AK27" i="4"/>
  <c r="W27" i="4"/>
  <c r="AD9" i="4"/>
  <c r="V27" i="4"/>
  <c r="AD42" i="4"/>
  <c r="Y9" i="4"/>
  <c r="S23" i="4"/>
  <c r="AE42" i="4"/>
  <c r="AC42" i="4"/>
  <c r="W9" i="4"/>
  <c r="T27" i="4"/>
  <c r="T26" i="4" s="1"/>
  <c r="AF23" i="4"/>
  <c r="AA9" i="4"/>
  <c r="AI39" i="4"/>
  <c r="AE27" i="4"/>
  <c r="AH42" i="4"/>
  <c r="AE39" i="4"/>
  <c r="Q39" i="4"/>
  <c r="AA42" i="4"/>
  <c r="AD27" i="4"/>
  <c r="X42" i="4"/>
  <c r="T9" i="4"/>
  <c r="S39" i="4"/>
  <c r="AK23" i="4"/>
  <c r="Q27" i="4"/>
  <c r="AD39" i="4"/>
  <c r="AK42" i="4"/>
  <c r="V23" i="4"/>
  <c r="AF9" i="4"/>
  <c r="AG42" i="4"/>
  <c r="AF27" i="4"/>
  <c r="Y39" i="4"/>
  <c r="V9" i="4"/>
  <c r="AH27" i="4"/>
  <c r="R23" i="4"/>
  <c r="AJ23" i="4"/>
  <c r="U42" i="4"/>
  <c r="AA23" i="4"/>
  <c r="AL42" i="4"/>
  <c r="AH23" i="4"/>
  <c r="X39" i="4"/>
  <c r="AF42" i="4"/>
  <c r="V42" i="4"/>
  <c r="AC23" i="4"/>
  <c r="AB42" i="4"/>
  <c r="R27" i="4"/>
  <c r="U9" i="4"/>
  <c r="AM39" i="4"/>
  <c r="AM26" i="4" s="1"/>
  <c r="AG9" i="4"/>
  <c r="AG27" i="4"/>
  <c r="Q9" i="4"/>
  <c r="AI42" i="4"/>
  <c r="R9" i="4"/>
  <c r="Y23" i="4"/>
  <c r="AC27" i="4"/>
  <c r="T42" i="4"/>
  <c r="AH39" i="4"/>
  <c r="AE9" i="4"/>
  <c r="Z23" i="4"/>
  <c r="AG39" i="4"/>
  <c r="AC39" i="4"/>
  <c r="W23" i="4"/>
  <c r="Y42" i="4"/>
  <c r="W42" i="4"/>
  <c r="AL27" i="4"/>
  <c r="U23" i="4"/>
  <c r="AB9" i="4"/>
  <c r="AL39" i="4"/>
  <c r="AM9" i="4"/>
  <c r="AM50" i="4" s="1"/>
  <c r="AM55" i="4" s="1"/>
  <c r="AL23" i="4"/>
  <c r="AJ9" i="4"/>
  <c r="AE23" i="4"/>
  <c r="Y27" i="4"/>
  <c r="Q23" i="4"/>
  <c r="P27" i="4"/>
  <c r="P26" i="4" s="1"/>
  <c r="P50" i="4" l="1"/>
  <c r="P55" i="4" s="1"/>
  <c r="AB50" i="4"/>
  <c r="AB55" i="4" s="1"/>
  <c r="T50" i="4"/>
  <c r="T55" i="4" s="1"/>
  <c r="U26" i="4"/>
  <c r="U50" i="4" s="1"/>
  <c r="U55" i="4" s="1"/>
  <c r="Y26" i="4"/>
  <c r="Y50" i="4" s="1"/>
  <c r="Y55" i="4" s="1"/>
  <c r="AF26" i="4"/>
  <c r="AF50" i="4" s="1"/>
  <c r="AF55" i="4" s="1"/>
  <c r="R26" i="4"/>
  <c r="V26" i="4"/>
  <c r="V50" i="4" s="1"/>
  <c r="V55" i="4" s="1"/>
  <c r="W26" i="4"/>
  <c r="W50" i="4" s="1"/>
  <c r="W55" i="4" s="1"/>
  <c r="AK26" i="4"/>
  <c r="AK50" i="4" s="1"/>
  <c r="AK55" i="4" s="1"/>
  <c r="Z26" i="4"/>
  <c r="Z50" i="4" s="1"/>
  <c r="Z55" i="4" s="1"/>
  <c r="AA26" i="4"/>
  <c r="AA50" i="4" s="1"/>
  <c r="AA55" i="4" s="1"/>
  <c r="AG26" i="4"/>
  <c r="AG50" i="4" s="1"/>
  <c r="AG55" i="4" s="1"/>
  <c r="AP9" i="4"/>
  <c r="AP27" i="4"/>
  <c r="AD26" i="4"/>
  <c r="AD50" i="4" s="1"/>
  <c r="AD55" i="4" s="1"/>
  <c r="AN23" i="4"/>
  <c r="AJ26" i="4"/>
  <c r="AJ50" i="4" s="1"/>
  <c r="AJ55" i="4" s="1"/>
  <c r="AP23" i="4"/>
  <c r="AI26" i="4"/>
  <c r="AI50" i="4" s="1"/>
  <c r="AI55" i="4" s="1"/>
  <c r="AO39" i="4"/>
  <c r="AH26" i="4"/>
  <c r="AH50" i="4" s="1"/>
  <c r="AH55" i="4" s="1"/>
  <c r="AE26" i="4"/>
  <c r="AE50" i="4" s="1"/>
  <c r="AE55" i="4" s="1"/>
  <c r="AN42" i="4"/>
  <c r="X26" i="4"/>
  <c r="X50" i="4" s="1"/>
  <c r="X55" i="4" s="1"/>
  <c r="AO42" i="4"/>
  <c r="AC26" i="4"/>
  <c r="AC50" i="4" s="1"/>
  <c r="AC55" i="4" s="1"/>
  <c r="AO23" i="4"/>
  <c r="AP39" i="4"/>
  <c r="AN27" i="4"/>
  <c r="S26" i="4"/>
  <c r="S50" i="4" s="1"/>
  <c r="S55" i="4" s="1"/>
  <c r="AN9" i="4"/>
  <c r="AO27" i="4"/>
  <c r="AP42" i="4"/>
  <c r="AL26" i="4"/>
  <c r="AL50" i="4" s="1"/>
  <c r="AL55" i="4" s="1"/>
  <c r="Q26" i="4"/>
  <c r="Q50" i="4" s="1"/>
  <c r="Q55" i="4" s="1"/>
  <c r="AN39" i="4"/>
  <c r="AO9" i="4"/>
  <c r="R50" i="4" l="1"/>
  <c r="R55" i="4" s="1"/>
  <c r="AP26" i="4"/>
  <c r="AP50" i="4" s="1"/>
  <c r="AP55" i="4" s="1"/>
  <c r="AN26" i="4"/>
  <c r="AN50" i="4" s="1"/>
  <c r="AN55" i="4" s="1"/>
  <c r="AO26" i="4"/>
  <c r="AO50" i="4" s="1"/>
  <c r="AO55" i="4" s="1"/>
  <c r="AD25" i="3" l="1"/>
  <c r="Z24" i="3"/>
  <c r="V23" i="3"/>
  <c r="AD21" i="3"/>
  <c r="Z20" i="3"/>
  <c r="V19" i="3"/>
  <c r="AD17" i="3"/>
  <c r="Z16" i="3"/>
  <c r="V15" i="3"/>
  <c r="AD13" i="3"/>
  <c r="Z12" i="3"/>
  <c r="V11" i="3"/>
  <c r="AD9" i="3"/>
  <c r="Z8" i="3"/>
  <c r="AC25" i="3"/>
  <c r="Y24" i="3"/>
  <c r="U23" i="3"/>
  <c r="AC21" i="3"/>
  <c r="Y20" i="3"/>
  <c r="U19" i="3"/>
  <c r="AC17" i="3"/>
  <c r="Y16" i="3"/>
  <c r="U15" i="3"/>
  <c r="AC13" i="3"/>
  <c r="Y12" i="3"/>
  <c r="U11" i="3"/>
  <c r="AC9" i="3"/>
  <c r="Y8" i="3"/>
  <c r="AB25" i="3"/>
  <c r="X24" i="3"/>
  <c r="T23" i="3"/>
  <c r="AB21" i="3"/>
  <c r="X20" i="3"/>
  <c r="T19" i="3"/>
  <c r="AB17" i="3"/>
  <c r="X16" i="3"/>
  <c r="T15" i="3"/>
  <c r="AB13" i="3"/>
  <c r="X12" i="3"/>
  <c r="T11" i="3"/>
  <c r="AB9" i="3"/>
  <c r="S8" i="3"/>
  <c r="AA24" i="3"/>
  <c r="W23" i="3"/>
  <c r="S22" i="3"/>
  <c r="AA20" i="3"/>
  <c r="W19" i="3"/>
  <c r="S18" i="3"/>
  <c r="AA16" i="3"/>
  <c r="W15" i="3"/>
  <c r="S14" i="3"/>
  <c r="AA12" i="3"/>
  <c r="W11" i="3"/>
  <c r="S10" i="3"/>
  <c r="AD7" i="3"/>
  <c r="AB7" i="3"/>
  <c r="Z25" i="3"/>
  <c r="V24" i="3"/>
  <c r="AD22" i="3"/>
  <c r="Z21" i="3"/>
  <c r="V20" i="3"/>
  <c r="AD18" i="3"/>
  <c r="Z17" i="3"/>
  <c r="V16" i="3"/>
  <c r="AD14" i="3"/>
  <c r="Z13" i="3"/>
  <c r="V12" i="3"/>
  <c r="AD10" i="3"/>
  <c r="Z9" i="3"/>
  <c r="V8" i="3"/>
  <c r="Y25" i="3"/>
  <c r="U24" i="3"/>
  <c r="AC22" i="3"/>
  <c r="Y21" i="3"/>
  <c r="U20" i="3"/>
  <c r="AC18" i="3"/>
  <c r="Y17" i="3"/>
  <c r="U16" i="3"/>
  <c r="AC14" i="3"/>
  <c r="Y13" i="3"/>
  <c r="U12" i="3"/>
  <c r="AC10" i="3"/>
  <c r="Y9" i="3"/>
  <c r="U8" i="3"/>
  <c r="X25" i="3"/>
  <c r="T24" i="3"/>
  <c r="AB22" i="3"/>
  <c r="X21" i="3"/>
  <c r="T20" i="3"/>
  <c r="AB18" i="3"/>
  <c r="X17" i="3"/>
  <c r="T16" i="3"/>
  <c r="AB14" i="3"/>
  <c r="X13" i="3"/>
  <c r="T12" i="3"/>
  <c r="AB10" i="3"/>
  <c r="X9" i="3"/>
  <c r="AA25" i="3"/>
  <c r="W24" i="3"/>
  <c r="S23" i="3"/>
  <c r="AA21" i="3"/>
  <c r="W20" i="3"/>
  <c r="S19" i="3"/>
  <c r="AA17" i="3"/>
  <c r="W16" i="3"/>
  <c r="S15" i="3"/>
  <c r="AA13" i="3"/>
  <c r="W12" i="3"/>
  <c r="S11" i="3"/>
  <c r="AA9" i="3"/>
  <c r="AA7" i="3"/>
  <c r="U7" i="3"/>
  <c r="X7" i="3"/>
  <c r="S16" i="3"/>
  <c r="W13" i="3"/>
  <c r="AA10" i="3"/>
  <c r="W7" i="3"/>
  <c r="AC7" i="3"/>
  <c r="V25" i="3"/>
  <c r="AD23" i="3"/>
  <c r="Z22" i="3"/>
  <c r="V21" i="3"/>
  <c r="AD19" i="3"/>
  <c r="Z18" i="3"/>
  <c r="V17" i="3"/>
  <c r="AD15" i="3"/>
  <c r="Z14" i="3"/>
  <c r="V13" i="3"/>
  <c r="AD11" i="3"/>
  <c r="Z10" i="3"/>
  <c r="V9" i="3"/>
  <c r="T8" i="3"/>
  <c r="U25" i="3"/>
  <c r="AC23" i="3"/>
  <c r="Y22" i="3"/>
  <c r="U21" i="3"/>
  <c r="AC19" i="3"/>
  <c r="Y18" i="3"/>
  <c r="U17" i="3"/>
  <c r="AC15" i="3"/>
  <c r="Y14" i="3"/>
  <c r="U13" i="3"/>
  <c r="AC11" i="3"/>
  <c r="Y10" i="3"/>
  <c r="U9" i="3"/>
  <c r="X8" i="3"/>
  <c r="T25" i="3"/>
  <c r="AB23" i="3"/>
  <c r="X22" i="3"/>
  <c r="T21" i="3"/>
  <c r="AB19" i="3"/>
  <c r="X18" i="3"/>
  <c r="T17" i="3"/>
  <c r="AB15" i="3"/>
  <c r="X14" i="3"/>
  <c r="T13" i="3"/>
  <c r="AB11" i="3"/>
  <c r="X10" i="3"/>
  <c r="T9" i="3"/>
  <c r="W25" i="3"/>
  <c r="S24" i="3"/>
  <c r="AA22" i="3"/>
  <c r="W21" i="3"/>
  <c r="S20" i="3"/>
  <c r="AA18" i="3"/>
  <c r="W17" i="3"/>
  <c r="AA14" i="3"/>
  <c r="S12" i="3"/>
  <c r="W9" i="3"/>
  <c r="AD24" i="3"/>
  <c r="Z23" i="3"/>
  <c r="V22" i="3"/>
  <c r="AD20" i="3"/>
  <c r="Z19" i="3"/>
  <c r="V18" i="3"/>
  <c r="AD16" i="3"/>
  <c r="Z15" i="3"/>
  <c r="V14" i="3"/>
  <c r="AD12" i="3"/>
  <c r="Z11" i="3"/>
  <c r="V10" i="3"/>
  <c r="AD8" i="3"/>
  <c r="AA8" i="3"/>
  <c r="AC24" i="3"/>
  <c r="Y23" i="3"/>
  <c r="U22" i="3"/>
  <c r="AC20" i="3"/>
  <c r="Y19" i="3"/>
  <c r="U18" i="3"/>
  <c r="AC16" i="3"/>
  <c r="Y15" i="3"/>
  <c r="U14" i="3"/>
  <c r="AC12" i="3"/>
  <c r="Y11" i="3"/>
  <c r="U10" i="3"/>
  <c r="AC8" i="3"/>
  <c r="W8" i="3"/>
  <c r="AB24" i="3"/>
  <c r="X23" i="3"/>
  <c r="T22" i="3"/>
  <c r="AB20" i="3"/>
  <c r="X19" i="3"/>
  <c r="T18" i="3"/>
  <c r="AB16" i="3"/>
  <c r="X15" i="3"/>
  <c r="T14" i="3"/>
  <c r="AB12" i="3"/>
  <c r="X11" i="3"/>
  <c r="T10" i="3"/>
  <c r="AB8" i="3"/>
  <c r="S25" i="3"/>
  <c r="AA23" i="3"/>
  <c r="W22" i="3"/>
  <c r="S21" i="3"/>
  <c r="AA19" i="3"/>
  <c r="W18" i="3"/>
  <c r="S17" i="3"/>
  <c r="AA15" i="3"/>
  <c r="W14" i="3"/>
  <c r="S13" i="3"/>
  <c r="AA11" i="3"/>
  <c r="W10" i="3"/>
  <c r="S9" i="3"/>
  <c r="V7" i="3"/>
  <c r="Y7" i="3"/>
  <c r="S7" i="3"/>
  <c r="Z7" i="3"/>
  <c r="T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DGCSP_7</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I6" authorId="1" shapeId="0" xr:uid="{00000000-0006-0000-0600-000002000000}">
      <text>
        <r>
          <rPr>
            <sz val="9"/>
            <color indexed="81"/>
            <rFont val="Tahoma"/>
            <family val="2"/>
          </rPr>
          <t xml:space="preserve">Se detrae desembolso Portezuelo
</t>
        </r>
      </text>
    </comment>
    <comment ref="A12" authorId="0" shapeId="0" xr:uid="{00000000-0006-0000-0600-000003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<sst xmlns="http://schemas.openxmlformats.org/spreadsheetml/2006/main" count="1100" uniqueCount="224">
  <si>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</si>
  <si>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</si>
  <si>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</si>
  <si>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</si>
  <si>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</si>
  <si>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</si>
  <si>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</si>
  <si>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</si>
  <si>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</si>
  <si>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</si>
  <si>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</si>
  <si>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</si>
  <si>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</si>
  <si>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</si>
  <si>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</si>
  <si>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</si>
  <si>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</si>
  <si>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</si>
  <si>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</si>
  <si>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</si>
  <si>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</si>
  <si>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8066 Ampliación</t>
  </si>
  <si>
    <t>FFFIRE26</t>
  </si>
  <si>
    <t>FFFIR Ley 8067</t>
  </si>
  <si>
    <t>FFFIRY22</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</si>
  <si>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</si>
  <si>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</si>
  <si>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</si>
  <si>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</si>
  <si>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</si>
  <si>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</si>
  <si>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</si>
  <si>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</si>
  <si>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</si>
  <si>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</si>
  <si>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</si>
  <si>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</si>
  <si>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</si>
  <si>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</si>
  <si>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</si>
  <si>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</si>
  <si>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</si>
  <si>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</si>
  <si>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</si>
  <si>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</si>
  <si>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</si>
  <si>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</si>
  <si>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</si>
  <si>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</si>
  <si>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</si>
  <si>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</si>
  <si>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</si>
  <si>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</si>
  <si>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</si>
  <si>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</si>
  <si>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</si>
  <si>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</si>
  <si>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</si>
  <si>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</si>
  <si>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</si>
  <si>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</si>
  <si>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</si>
  <si>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</si>
  <si>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</si>
  <si>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</si>
  <si>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</si>
  <si>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</si>
  <si>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</si>
  <si>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</si>
  <si>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</si>
  <si>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</si>
  <si>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</si>
  <si>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</si>
  <si>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</si>
  <si>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</si>
  <si>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</si>
  <si>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</si>
  <si>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</si>
  <si>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</si>
  <si>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</si>
  <si>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</si>
  <si>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</si>
  <si>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</si>
  <si>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</si>
  <si>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</si>
  <si>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</si>
  <si>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</si>
  <si>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</si>
  <si>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</si>
  <si>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</si>
  <si>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</si>
  <si>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</si>
  <si>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</si>
  <si>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</si>
  <si>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</si>
  <si>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</si>
  <si>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</si>
  <si>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</si>
  <si>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</si>
  <si>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</si>
  <si>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</si>
  <si>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</si>
  <si>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</si>
  <si>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</si>
  <si>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</si>
  <si>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</si>
  <si>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</si>
  <si>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</si>
  <si>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</si>
  <si>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</si>
  <si>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</si>
  <si>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</si>
  <si>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</si>
  <si>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</si>
  <si>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</si>
  <si>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</si>
  <si>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</si>
  <si>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</si>
  <si>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</si>
  <si>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</si>
  <si>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</si>
  <si>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</si>
  <si>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</si>
  <si>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</si>
  <si>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</si>
  <si>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</si>
  <si>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</si>
  <si>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</si>
  <si>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</si>
  <si>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</si>
  <si>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</si>
  <si>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</si>
  <si>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</si>
  <si>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</si>
  <si>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</si>
  <si>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</si>
  <si>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</si>
  <si>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</si>
  <si>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</si>
  <si>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</si>
  <si>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</si>
  <si>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</si>
  <si>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</si>
  <si>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</si>
  <si>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</si>
  <si>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</si>
  <si>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2do Trimestre</t>
  </si>
  <si>
    <t>TOTAL INTERESES EN PESOS</t>
  </si>
  <si>
    <t>TOTAL INTERESES EN USD</t>
  </si>
  <si>
    <t>TOTAL INTERESES EN UVA</t>
  </si>
  <si>
    <t>Vencimientos_en_USD_por_servicio</t>
  </si>
  <si>
    <t>Programa para la Emergencia Financiera Provincial II</t>
  </si>
  <si>
    <t>GOBD23 II</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</si>
  <si>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</si>
  <si>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</si>
  <si>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</si>
  <si>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</si>
  <si>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</si>
  <si>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Banco Nación-Refinanciación 2021</t>
  </si>
  <si>
    <t>BNAJ26</t>
  </si>
  <si>
    <t>BONO EMERGENCIA</t>
  </si>
  <si>
    <t>PMY25</t>
  </si>
  <si>
    <t>(1) Se incluye Endeudamiento con el Fondo Fiduciario Federal de Infraestructura Regional (FFFIR) ajustable por el Costo de la Construcción (ICC) con un tope máximo de 17% para 2020 y 2021</t>
  </si>
  <si>
    <t>Operaciones financieras no consolidadas</t>
  </si>
  <si>
    <t>Tenedores de Letras</t>
  </si>
  <si>
    <t>Letras de Tesorería Serie I 2021</t>
  </si>
  <si>
    <r>
      <t xml:space="preserve">DEUDA PÚBLICA EN PESOS </t>
    </r>
    <r>
      <rPr>
        <b/>
        <vertAlign val="superscript"/>
        <sz val="12"/>
        <color theme="0"/>
        <rFont val="Arial Narrow"/>
        <family val="2"/>
      </rPr>
      <t>(1)</t>
    </r>
  </si>
  <si>
    <t>TOTAL DEUDA CONSOLIDADA + OPERACIONES NO CONSOLIDADAS</t>
  </si>
  <si>
    <r>
      <t xml:space="preserve">Moneda / Currency </t>
    </r>
    <r>
      <rPr>
        <b/>
        <vertAlign val="superscript"/>
        <sz val="11"/>
        <color theme="0"/>
        <rFont val="Arial Narrow"/>
        <family val="2"/>
      </rPr>
      <t>(1)</t>
    </r>
  </si>
  <si>
    <t>TGP</t>
  </si>
  <si>
    <t>Promedio        2030-2044</t>
  </si>
  <si>
    <t>Prom Resto 2030-2044</t>
  </si>
  <si>
    <t>LTY22</t>
  </si>
  <si>
    <t>BONO MENDOZA 2024 - Inversión en Infraestructura Pública</t>
  </si>
  <si>
    <t>PMD24</t>
  </si>
  <si>
    <t>BONO MENDOZA 2023</t>
  </si>
  <si>
    <t>PMJ23</t>
  </si>
  <si>
    <t>Bono de Conversión ANSES</t>
  </si>
  <si>
    <t>PMM31</t>
  </si>
  <si>
    <r>
      <rPr>
        <vertAlign val="superscript"/>
        <sz val="9"/>
        <color theme="1"/>
        <rFont val="Arial Narrow"/>
        <family val="2"/>
      </rPr>
      <t>(1)</t>
    </r>
    <r>
      <rPr>
        <sz val="9"/>
        <color theme="1"/>
        <rFont val="Arial Narrow"/>
        <family val="2"/>
      </rPr>
      <t xml:space="preserve"> Se incluye Endeudamiento con el Fondo Fiduciario Federal de Infraestructura Regional (FFFIR) ajustable por el Costo de la Construcción (ICC) con un tope máximo de 17% para 2020 y 2021</t>
    </r>
  </si>
  <si>
    <r>
      <t xml:space="preserve">Letras de Tesorería Serie I 2021 </t>
    </r>
    <r>
      <rPr>
        <vertAlign val="superscript"/>
        <sz val="11"/>
        <rFont val="Arial Narrow"/>
        <family val="2"/>
      </rPr>
      <t>(4)</t>
    </r>
  </si>
  <si>
    <r>
      <rPr>
        <vertAlign val="superscript"/>
        <sz val="9"/>
        <color theme="1"/>
        <rFont val="Arial Narrow"/>
        <family val="2"/>
      </rPr>
      <t>(1)</t>
    </r>
    <r>
      <rPr>
        <sz val="9"/>
        <color theme="1"/>
        <rFont val="Arial Narrow"/>
        <family val="2"/>
      </rPr>
      <t xml:space="preserve"> El endeudamiento en pesos incluye endeudamiento con el Fondo Fiduciario Federal de Infraestructura Regional (FFFIR) ajustable por el Costo de la Construcción (ICC) con un tope máximo de 17% para 2020 y 2021</t>
    </r>
  </si>
  <si>
    <r>
      <rPr>
        <vertAlign val="superscript"/>
        <sz val="9"/>
        <color theme="1"/>
        <rFont val="Arial Narrow"/>
        <family val="2"/>
      </rPr>
      <t>(4)</t>
    </r>
    <r>
      <rPr>
        <sz val="9"/>
        <color theme="1"/>
        <rFont val="Arial Narrow"/>
        <family val="2"/>
      </rPr>
      <t xml:space="preserve"> En el marco de la Emisión de los Títulos de Deuda 2023, que se emitieron el día 17 de diciembre de 2021, se suscribieron $387,9197 millones con "Letras de Tesorería Serie I 2021".</t>
    </r>
  </si>
  <si>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</si>
  <si>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</si>
  <si>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</si>
  <si>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</si>
  <si>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</si>
  <si>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</si>
  <si>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 xml:space="preserve"> (A) (IPC Junio 2022) /(IPC Periodo) </t>
  </si>
  <si>
    <t>(3) x (A) = Deuda TOTAL ADMINISTRACIÓN CENTRAL medida en PESOS de Junio de 2022</t>
  </si>
  <si>
    <t>(3+4) x (A)= Deuda TOTAL medida en PESOS de Junio de 2022</t>
  </si>
  <si>
    <t>Coparticipación Federal de Impuestos</t>
  </si>
  <si>
    <t>Mensual</t>
  </si>
  <si>
    <t>Automático</t>
  </si>
  <si>
    <t>CER + 0,1%</t>
  </si>
  <si>
    <t>Semestral</t>
  </si>
  <si>
    <t>10-y Bond/LIBOR 12M (mayor) + 3,70%</t>
  </si>
  <si>
    <t>Otras Transferencias Nacionales</t>
  </si>
  <si>
    <t>Badlar Públicos + 2%</t>
  </si>
  <si>
    <t>Trimestral</t>
  </si>
  <si>
    <t>15% / BADLAR Bancos Privados</t>
  </si>
  <si>
    <t>12% / BADLAR Bancos Privados</t>
  </si>
  <si>
    <t>BADLAR Bancos Privados + 3%</t>
  </si>
  <si>
    <t>UVA + 5%</t>
  </si>
  <si>
    <t xml:space="preserve">Tasa Base Libor 3 M + Margen BID </t>
  </si>
  <si>
    <t>Sin garantía</t>
  </si>
  <si>
    <t>CER + 4,25%</t>
  </si>
  <si>
    <t>BADLAR Bcos Priv</t>
  </si>
  <si>
    <t>BADLAR Bancos Privados + 4%</t>
  </si>
  <si>
    <t>BADLAR Bancos Privados + 8,5%</t>
  </si>
  <si>
    <t>BADLAR Bancos Privados</t>
  </si>
  <si>
    <t>BADLAR Bcos Privados + Int Compensatorios</t>
  </si>
  <si>
    <t>Días</t>
  </si>
  <si>
    <t>-</t>
  </si>
  <si>
    <r>
      <t xml:space="preserve">ANSES 6% 2016 </t>
    </r>
    <r>
      <rPr>
        <vertAlign val="superscript"/>
        <sz val="11"/>
        <rFont val="Arial Narrow"/>
        <family val="2"/>
      </rPr>
      <t>(2)</t>
    </r>
  </si>
  <si>
    <r>
      <t xml:space="preserve">ANSES 3% 2018 </t>
    </r>
    <r>
      <rPr>
        <vertAlign val="superscript"/>
        <sz val="11"/>
        <rFont val="Arial Narrow"/>
        <family val="2"/>
      </rPr>
      <t>(2)</t>
    </r>
  </si>
  <si>
    <r>
      <t xml:space="preserve">ANSES 3% 2017 </t>
    </r>
    <r>
      <rPr>
        <vertAlign val="superscript"/>
        <sz val="11"/>
        <rFont val="Arial Narrow"/>
        <family val="2"/>
      </rPr>
      <t>(2)</t>
    </r>
  </si>
  <si>
    <r>
      <rPr>
        <vertAlign val="superscript"/>
        <sz val="9"/>
        <color theme="1"/>
        <rFont val="Arial Narrow"/>
        <family val="2"/>
      </rPr>
      <t xml:space="preserve">(2) </t>
    </r>
    <r>
      <rPr>
        <sz val="9"/>
        <color theme="1"/>
        <rFont val="Arial Narrow"/>
        <family val="2"/>
      </rPr>
      <t>El Bono Conversión ANSES permitió proceder a la refinanciación de la deuda que la Provincia mantenía con el FONDO DE GARANTÍA DE SUSTENTABILIDAD (FGS) del SISTEMA INTEGRADO PREVISIONAL ARGENTINO por los créditos ANSES 2016, 2017 y 2018, todo ello en el marco de lo dispuesto por el Artículo 8º de la Ley Nº 27.574 y el Decreto Nacional Nro. 458/2021.</t>
    </r>
  </si>
  <si>
    <r>
      <t xml:space="preserve">BONO MENDOZA 2029 </t>
    </r>
    <r>
      <rPr>
        <vertAlign val="superscript"/>
        <sz val="11"/>
        <rFont val="Arial Narrow"/>
        <family val="2"/>
      </rPr>
      <t>(3)</t>
    </r>
  </si>
  <si>
    <r>
      <rPr>
        <vertAlign val="superscript"/>
        <sz val="9"/>
        <color theme="1"/>
        <rFont val="Arial Narrow"/>
        <family val="2"/>
      </rPr>
      <t xml:space="preserve">(3)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</si>
  <si>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Bono de Conversión ANSES </t>
    </r>
    <r>
      <rPr>
        <vertAlign val="superscript"/>
        <sz val="11"/>
        <rFont val="Arial Narrow"/>
        <family val="2"/>
      </rPr>
      <t>(2)</t>
    </r>
  </si>
  <si>
    <r>
      <t xml:space="preserve">Letras de Tesorería Serie I 2021 </t>
    </r>
    <r>
      <rPr>
        <vertAlign val="superscript"/>
        <sz val="11"/>
        <rFont val="Arial Narrow"/>
        <family val="2"/>
      </rPr>
      <t>(2)</t>
    </r>
  </si>
  <si>
    <r>
      <rPr>
        <vertAlign val="superscript"/>
        <sz val="9"/>
        <color theme="1"/>
        <rFont val="Arial Narrow"/>
        <family val="2"/>
      </rPr>
      <t>(2)</t>
    </r>
    <r>
      <rPr>
        <sz val="9"/>
        <color theme="1"/>
        <rFont val="Arial Narrow"/>
        <family val="2"/>
      </rPr>
      <t xml:space="preserve"> En el marco de la Emisión de los Títulos de Deuda 2023, que se emitieron el día 17 de diciembre de 2021, se suscribieron $387,9197 millones con "Letras de Tesorería Serie I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</si>
</sst>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UVA]\ #,##0.00"/>
    <numFmt numFmtId="171" formatCode="_ * #,##0_ ;_ * \-#,##0_ ;_ * &quot;-&quot;??_ ;_ @_ "/>
    <numFmt numFmtId="172" formatCode="0.000"/>
    <numFmt numFmtId="173" formatCode="#,##0.0"/>
    <numFmt numFmtId="174" formatCode="&quot;$&quot;#,##0.00"/>
    <numFmt numFmtId="175" formatCode="#,##0.0_ ;\-#,##0.0\ "/>
    <numFmt numFmtId="176" formatCode="#,##0.00_ ;\-#,##0.00\ "/>
    <numFmt numFmtId="177" formatCode="#,##0.000"/>
    <numFmt numFmtId="178" formatCode="0.000%"/>
    <numFmt numFmtId="179" formatCode="_ * #,##0.0_ ;_ * \-#,##0.0_ ;_ * &quot;-&quot;??_ ;_ @_ "/>
  </numFmts>
  <fonts count="37"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190">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70" fontId="12" fillId="0" borderId="2" xfId="0" applyNumberFormat="1" applyFont="1" applyBorder="1" applyAlignment="1">
      <alignment horizontal="center" vertical="center"/>
    </xf>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1"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2" fontId="22" fillId="0" borderId="2" xfId="0" applyNumberFormat="1" applyFont="1" applyBorder="1" applyAlignment="1">
      <alignment horizontal="center" vertical="center"/>
    </xf>
    <xf numFmtId="10" fontId="22" fillId="6" borderId="2" xfId="2" applyNumberFormat="1" applyFont="1" applyFill="1" applyBorder="1" applyAlignment="1">
      <alignment horizontal="center" vertical="center"/>
    </xf>
    <xf numFmtId="0" fontId="1" fillId="0" borderId="0" xfId="0" applyFont="1" applyAlignment="1">
      <alignment wrapText="1"/>
    </xf>
    <xf numFmtId="171"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1"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23" fillId="0" borderId="0" xfId="0" applyFont="1"/>
    <xf numFmtId="0" fontId="25" fillId="0" borderId="0" xfId="0" applyFont="1" applyAlignment="1">
      <alignment vertical="center"/>
    </xf>
    <xf numFmtId="0" fontId="13" fillId="0" borderId="0" xfId="0" applyFont="1"/>
    <xf numFmtId="174"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7" fontId="22"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66" fontId="4" fillId="0" borderId="0" xfId="1" applyFont="1"/>
    <xf numFmtId="172" fontId="9" fillId="0" borderId="2" xfId="0" applyNumberFormat="1" applyFont="1" applyBorder="1" applyAlignment="1">
      <alignment horizontal="center"/>
    </xf>
    <xf numFmtId="178"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68" fontId="22" fillId="0" borderId="2" xfId="2" applyNumberFormat="1" applyFont="1" applyBorder="1" applyAlignment="1">
      <alignment horizontal="center" vertical="center"/>
    </xf>
    <xf numFmtId="168" fontId="22" fillId="0" borderId="2" xfId="2" applyNumberFormat="1" applyFont="1" applyFill="1" applyBorder="1" applyAlignment="1">
      <alignment horizontal="center" vertical="center"/>
    </xf>
    <xf numFmtId="173" fontId="13" fillId="4" borderId="2" xfId="1" applyNumberFormat="1" applyFont="1" applyFill="1" applyBorder="1" applyAlignment="1">
      <alignment horizontal="center" vertical="center"/>
    </xf>
    <xf numFmtId="173" fontId="8" fillId="4" borderId="2" xfId="0" applyNumberFormat="1" applyFont="1" applyFill="1" applyBorder="1" applyAlignment="1">
      <alignment horizontal="center" vertical="center"/>
    </xf>
    <xf numFmtId="173" fontId="1" fillId="0" borderId="2" xfId="1" applyNumberFormat="1" applyFont="1" applyBorder="1" applyAlignment="1">
      <alignment horizontal="center" vertical="center"/>
    </xf>
    <xf numFmtId="173" fontId="12" fillId="0" borderId="2" xfId="0" applyNumberFormat="1" applyFont="1" applyBorder="1" applyAlignment="1">
      <alignment horizontal="center" vertical="center"/>
    </xf>
    <xf numFmtId="173" fontId="9" fillId="2" borderId="2" xfId="1" applyNumberFormat="1" applyFont="1" applyFill="1" applyBorder="1" applyAlignment="1">
      <alignment horizontal="center" vertical="center"/>
    </xf>
    <xf numFmtId="173" fontId="1" fillId="0" borderId="0" xfId="1" applyNumberFormat="1" applyFont="1" applyBorder="1" applyAlignment="1">
      <alignment horizontal="center"/>
    </xf>
    <xf numFmtId="173" fontId="0" fillId="0" borderId="0" xfId="0" applyNumberFormat="1"/>
    <xf numFmtId="173" fontId="16" fillId="2" borderId="2" xfId="0" applyNumberFormat="1" applyFont="1" applyFill="1" applyBorder="1" applyAlignment="1">
      <alignment horizontal="center" vertical="center"/>
    </xf>
    <xf numFmtId="173"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64" fontId="12" fillId="3" borderId="2" xfId="0" applyNumberFormat="1" applyFont="1" applyFill="1" applyBorder="1" applyAlignment="1">
      <alignment horizontal="left" vertical="center"/>
    </xf>
    <xf numFmtId="173" fontId="1" fillId="0" borderId="0" xfId="1" applyNumberFormat="1" applyFont="1" applyBorder="1" applyAlignment="1">
      <alignment horizontal="center" vertical="center"/>
    </xf>
    <xf numFmtId="173" fontId="31" fillId="0" borderId="2" xfId="0" applyNumberFormat="1" applyFont="1" applyBorder="1" applyAlignment="1">
      <alignment horizontal="center" vertical="center"/>
    </xf>
    <xf numFmtId="173"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3" fontId="31" fillId="0" borderId="2" xfId="0" applyNumberFormat="1" applyFont="1" applyBorder="1" applyAlignment="1">
      <alignment horizontal="center"/>
    </xf>
    <xf numFmtId="173" fontId="32" fillId="0" borderId="2" xfId="0" applyNumberFormat="1" applyFont="1" applyBorder="1" applyAlignment="1">
      <alignment horizontal="center"/>
    </xf>
    <xf numFmtId="4" fontId="31" fillId="0" borderId="2" xfId="0" applyNumberFormat="1" applyFont="1" applyBorder="1" applyAlignment="1">
      <alignment horizontal="center"/>
    </xf>
    <xf numFmtId="176" fontId="32" fillId="0" borderId="2" xfId="0" applyNumberFormat="1" applyFont="1" applyBorder="1" applyAlignment="1">
      <alignment horizontal="center"/>
    </xf>
    <xf numFmtId="168" fontId="32" fillId="0" borderId="2" xfId="2" applyNumberFormat="1" applyFont="1" applyBorder="1" applyAlignment="1">
      <alignment horizontal="center"/>
    </xf>
    <xf numFmtId="176" fontId="32" fillId="0" borderId="2" xfId="1" applyNumberFormat="1" applyFont="1" applyBorder="1" applyAlignment="1">
      <alignment horizontal="center"/>
    </xf>
    <xf numFmtId="175"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0" fontId="31" fillId="0" borderId="0" xfId="0" applyFont="1" applyAlignment="1">
      <alignment horizontal="center" vertical="center"/>
    </xf>
    <xf numFmtId="10" fontId="9" fillId="0" borderId="0" xfId="2" applyNumberFormat="1" applyFont="1" applyFill="1" applyBorder="1" applyAlignment="1">
      <alignment horizontal="left" vertical="center" wrapText="1"/>
    </xf>
    <xf numFmtId="166" fontId="35" fillId="0" borderId="7" xfId="1" applyFont="1" applyBorder="1" applyAlignment="1">
      <alignment horizontal="center"/>
    </xf>
    <xf numFmtId="173" fontId="22" fillId="0" borderId="2" xfId="0" applyNumberFormat="1" applyFont="1" applyBorder="1" applyAlignment="1">
      <alignment horizontal="center" vertical="center"/>
    </xf>
    <xf numFmtId="179" fontId="4" fillId="0" borderId="0" xfId="0" applyNumberFormat="1" applyFont="1"/>
    <xf numFmtId="0" fontId="36" fillId="0" borderId="0" xfId="0" applyFont="1"/>
    <xf numFmtId="166" fontId="36" fillId="0" borderId="0" xfId="1" applyFont="1"/>
    <xf numFmtId="0" fontId="17" fillId="0" borderId="0" xfId="0" applyFont="1" applyAlignment="1">
      <alignment horizontal="center" vertical="center" wrapText="1"/>
    </xf>
    <xf numFmtId="173" fontId="31" fillId="0" borderId="0" xfId="0" applyNumberFormat="1" applyFont="1" applyAlignment="1">
      <alignment horizontal="center" vertical="center"/>
    </xf>
    <xf numFmtId="173"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3" fontId="31" fillId="0" borderId="0" xfId="0" applyNumberFormat="1" applyFont="1" applyAlignment="1">
      <alignment horizontal="center"/>
    </xf>
    <xf numFmtId="173" fontId="32" fillId="0" borderId="0" xfId="0" applyNumberFormat="1" applyFont="1" applyAlignment="1">
      <alignment horizontal="center"/>
    </xf>
    <xf numFmtId="0" fontId="13" fillId="5" borderId="4" xfId="0" applyFont="1" applyFill="1" applyBorder="1" applyAlignment="1">
      <alignment horizontal="center" vertical="center" wrapText="1"/>
    </xf>
    <xf numFmtId="173" fontId="8" fillId="4" borderId="4" xfId="0" applyNumberFormat="1" applyFont="1" applyFill="1" applyBorder="1" applyAlignment="1">
      <alignment horizontal="center" vertical="center"/>
    </xf>
    <xf numFmtId="173" fontId="12" fillId="0" borderId="4" xfId="0" applyNumberFormat="1" applyFont="1" applyBorder="1" applyAlignment="1">
      <alignment horizontal="center" vertical="center"/>
    </xf>
    <xf numFmtId="0" fontId="13" fillId="0" borderId="0" xfId="0" applyFont="1" applyAlignment="1">
      <alignment horizontal="center" vertical="center"/>
    </xf>
    <xf numFmtId="173" fontId="8" fillId="0" borderId="0" xfId="0" applyNumberFormat="1" applyFont="1" applyAlignment="1">
      <alignment horizontal="center" vertical="center"/>
    </xf>
    <xf numFmtId="173" fontId="1" fillId="0" borderId="0" xfId="1" applyNumberFormat="1" applyFont="1" applyFill="1" applyBorder="1" applyAlignment="1">
      <alignment horizontal="center" vertical="center"/>
    </xf>
    <xf numFmtId="173" fontId="9" fillId="0" borderId="0" xfId="1" applyNumberFormat="1" applyFont="1" applyFill="1" applyBorder="1" applyAlignment="1">
      <alignment horizontal="center" vertical="center"/>
    </xf>
    <xf numFmtId="173" fontId="13" fillId="0" borderId="0" xfId="1" applyNumberFormat="1" applyFont="1" applyFill="1" applyBorder="1" applyAlignment="1">
      <alignment horizontal="center" vertical="center"/>
    </xf>
    <xf numFmtId="166" fontId="33" fillId="0" borderId="0" xfId="1" applyFont="1" applyFill="1" applyBorder="1" applyAlignment="1">
      <alignment horizontal="left"/>
    </xf>
    <xf numFmtId="166" fontId="17" fillId="0" borderId="0" xfId="1" applyFont="1" applyFill="1" applyBorder="1" applyAlignment="1">
      <alignment horizontal="left"/>
    </xf>
    <xf numFmtId="173" fontId="16" fillId="2" borderId="4" xfId="0" applyNumberFormat="1" applyFont="1" applyFill="1" applyBorder="1" applyAlignment="1">
      <alignment horizontal="center" vertical="center"/>
    </xf>
    <xf numFmtId="173" fontId="16" fillId="0" borderId="0" xfId="0" applyNumberFormat="1" applyFont="1" applyAlignment="1">
      <alignment horizontal="center" vertical="center"/>
    </xf>
    <xf numFmtId="166" fontId="35" fillId="0" borderId="0" xfId="1" applyFont="1" applyFill="1" applyBorder="1" applyAlignment="1">
      <alignment horizontal="center"/>
    </xf>
    <xf numFmtId="0" fontId="8" fillId="5" borderId="13" xfId="0" applyFont="1" applyFill="1" applyBorder="1" applyAlignment="1">
      <alignment horizontal="center" vertical="center"/>
    </xf>
    <xf numFmtId="166" fontId="12" fillId="0" borderId="0" xfId="1" applyFont="1" applyFill="1" applyBorder="1" applyAlignment="1">
      <alignment horizontal="center" vertical="center"/>
    </xf>
    <xf numFmtId="166" fontId="31" fillId="0" borderId="0" xfId="1" applyFont="1" applyBorder="1" applyAlignment="1">
      <alignment horizontal="center" vertical="center"/>
    </xf>
    <xf numFmtId="166" fontId="31" fillId="0" borderId="0" xfId="1" applyFont="1" applyBorder="1" applyAlignment="1">
      <alignment horizontal="center"/>
    </xf>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0" fontId="17" fillId="0" borderId="0" xfId="0" applyFont="1" applyAlignment="1">
      <alignment horizontal="left"/>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164" fontId="6" fillId="4" borderId="6"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1" fillId="0" borderId="0" xfId="0" applyFont="1" applyAlignment="1">
      <alignment horizontal="left" vertical="center" wrapText="1"/>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8"/>
      <color rgb="FF000099"/>
      <color rgb="FFBC2400"/>
      <color rgb="FF0B1C3A"/>
      <color rgb="FF375818"/>
      <color rgb="FF031434"/>
      <color rgb="FF910050"/>
      <color rgb="FF132C5A"/>
      <color rgb="FF649438"/>
      <color rgb="FF91C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1"/>
              <c:delete val="1"/>
              <c:extLst>
                <c:ext xmlns:c15="http://schemas.microsoft.com/office/drawing/2012/chart" uri="{CE6537A1-D6FC-4f65-9D91-7224C49458BB}"/>
                <c:ext xmlns:c16="http://schemas.microsoft.com/office/drawing/2014/chart" uri="{C3380CC4-5D6E-409C-BE32-E72D297353CC}">
                  <c16:uniqueId val="{00000005-F207-4623-86FE-0AAFEFA05F3F}"/>
                </c:ext>
              </c:extLst>
            </c:dLbl>
            <c:dLbl>
              <c:idx val="2"/>
              <c:layout>
                <c:manualLayout>
                  <c:x val="-9.4674307802948582E-2"/>
                  <c:y val="-0.2155866425992779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2390147428982376"/>
                  <c:y val="-0.1191181976200027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0.14639674437790876</c:v>
                </c:pt>
                <c:pt idx="1">
                  <c:v>0</c:v>
                </c:pt>
                <c:pt idx="2">
                  <c:v>0.48689921605777298</c:v>
                </c:pt>
                <c:pt idx="3">
                  <c:v>0.19257858413530984</c:v>
                </c:pt>
                <c:pt idx="4">
                  <c:v>0.16683709321552426</c:v>
                </c:pt>
                <c:pt idx="5">
                  <c:v>7.2883622134841571E-3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Graf'!$AB$6:$AB$6</c:f>
              <c:numCache>
                <c:formatCode>General</c:formatCode>
                <c:ptCount val="1"/>
                <c:pt idx="0">
                  <c:v>2022</c:v>
                </c:pt>
              </c:numCache>
            </c:numRef>
          </c:cat>
          <c:val>
            <c:numRef>
              <c:f>'Base Graf'!$AH$6:$AH$6</c:f>
              <c:numCache>
                <c:formatCode>#,##0.0</c:formatCode>
                <c:ptCount val="1"/>
                <c:pt idx="0">
                  <c:v>13.053123599940303</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Graf'!$AB$6:$AB$6</c:f>
              <c:numCache>
                <c:formatCode>General</c:formatCode>
                <c:ptCount val="1"/>
                <c:pt idx="0">
                  <c:v>2022</c:v>
                </c:pt>
              </c:numCache>
            </c:numRef>
          </c:cat>
          <c:val>
            <c:numRef>
              <c:f>'Base Graf'!$Z$6:$Z$6</c:f>
              <c:numCache>
                <c:formatCode>General</c:formatCode>
                <c:ptCount val="1"/>
                <c:pt idx="0">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250"/>
        <c:overlap val="100"/>
        <c:axId val="171606400"/>
        <c:axId val="171607936"/>
      </c:barChart>
      <c:catAx>
        <c:axId val="1716064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1607936"/>
        <c:crosses val="autoZero"/>
        <c:auto val="1"/>
        <c:lblAlgn val="ctr"/>
        <c:lblOffset val="100"/>
        <c:noMultiLvlLbl val="0"/>
      </c:catAx>
      <c:valAx>
        <c:axId val="171607936"/>
        <c:scaling>
          <c:orientation val="minMax"/>
          <c:max val="15"/>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1606400"/>
        <c:crosses val="autoZero"/>
        <c:crossBetween val="between"/>
        <c:majorUnit val="3"/>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Graf'!$AP$6:$AP$14</c:f>
              <c:numCache>
                <c:formatCode>#,##0.0</c:formatCode>
                <c:ptCount val="9"/>
                <c:pt idx="0">
                  <c:v>22.523299999999999</c:v>
                </c:pt>
                <c:pt idx="1">
                  <c:v>106.85828076923077</c:v>
                </c:pt>
                <c:pt idx="2">
                  <c:v>106.14487307692309</c:v>
                </c:pt>
                <c:pt idx="3">
                  <c:v>101.45676538461539</c:v>
                </c:pt>
                <c:pt idx="4">
                  <c:v>96.768657692307713</c:v>
                </c:pt>
                <c:pt idx="5">
                  <c:v>92.080550000000017</c:v>
                </c:pt>
                <c:pt idx="6">
                  <c:v>87.39244230769232</c:v>
                </c:pt>
                <c:pt idx="7">
                  <c:v>41.938180769230776</c:v>
                </c:pt>
                <c:pt idx="8">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dLbls>
            <c:dLbl>
              <c:idx val="0"/>
              <c:layout>
                <c:manualLayout>
                  <c:x val="0"/>
                  <c:y val="-5.5187859339483968E-2"/>
                </c:manualLayout>
              </c:layout>
              <c:tx>
                <c:rich>
                  <a:bodyPr/>
                  <a:lstStyle/>
                  <a:p>
                    <a:fld id="{63570447-4F24-44E1-920D-1377CBA04E41}"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7FD-4A8B-B1A4-EE638A35D163}"/>
                </c:ext>
              </c:extLst>
            </c:dLbl>
            <c:dLbl>
              <c:idx val="1"/>
              <c:layout>
                <c:manualLayout>
                  <c:x val="0"/>
                  <c:y val="-5.9433079288674959E-2"/>
                </c:manualLayout>
              </c:layout>
              <c:tx>
                <c:rich>
                  <a:bodyPr/>
                  <a:lstStyle/>
                  <a:p>
                    <a:fld id="{45086491-B4BF-4CD9-83E2-5ED2486F133A}"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7FD-4A8B-B1A4-EE638A35D163}"/>
                </c:ext>
              </c:extLst>
            </c:dLbl>
            <c:dLbl>
              <c:idx val="2"/>
              <c:layout>
                <c:manualLayout>
                  <c:x val="0"/>
                  <c:y val="-5.9433079288674959E-2"/>
                </c:manualLayout>
              </c:layout>
              <c:tx>
                <c:rich>
                  <a:bodyPr/>
                  <a:lstStyle/>
                  <a:p>
                    <a:fld id="{B8102415-F402-4A40-AE31-9797C63090C6}"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7FD-4A8B-B1A4-EE638A35D163}"/>
                </c:ext>
              </c:extLst>
            </c:dLbl>
            <c:dLbl>
              <c:idx val="3"/>
              <c:layout>
                <c:manualLayout>
                  <c:x val="-8.3721914294811089E-17"/>
                  <c:y val="-6.3678299237866026E-2"/>
                </c:manualLayout>
              </c:layout>
              <c:tx>
                <c:rich>
                  <a:bodyPr/>
                  <a:lstStyle/>
                  <a:p>
                    <a:fld id="{D76FD117-3857-48C3-B417-FE379403EF00}"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7FD-4A8B-B1A4-EE638A35D163}"/>
                </c:ext>
              </c:extLst>
            </c:dLbl>
            <c:dLbl>
              <c:idx val="4"/>
              <c:layout>
                <c:manualLayout>
                  <c:x val="-8.3721914294811089E-17"/>
                  <c:y val="-5.5187859339483891E-2"/>
                </c:manualLayout>
              </c:layout>
              <c:tx>
                <c:rich>
                  <a:bodyPr/>
                  <a:lstStyle/>
                  <a:p>
                    <a:fld id="{6D10014B-A386-4E0E-98A2-21CAC1C95FEA}"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7FD-4A8B-B1A4-EE638A35D163}"/>
                </c:ext>
              </c:extLst>
            </c:dLbl>
            <c:dLbl>
              <c:idx val="5"/>
              <c:layout>
                <c:manualLayout>
                  <c:x val="-8.3721914294811089E-17"/>
                  <c:y val="-4.2452199491910682E-2"/>
                </c:manualLayout>
              </c:layout>
              <c:tx>
                <c:rich>
                  <a:bodyPr/>
                  <a:lstStyle/>
                  <a:p>
                    <a:fld id="{801DC0C6-9182-450F-BCD6-C079CD9381F0}"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7FD-4A8B-B1A4-EE638A35D163}"/>
                </c:ext>
              </c:extLst>
            </c:dLbl>
            <c:dLbl>
              <c:idx val="6"/>
              <c:layout>
                <c:manualLayout>
                  <c:x val="2.2833513124773585E-3"/>
                  <c:y val="-4.2452199491910682E-2"/>
                </c:manualLayout>
              </c:layout>
              <c:tx>
                <c:rich>
                  <a:bodyPr/>
                  <a:lstStyle/>
                  <a:p>
                    <a:fld id="{86E21808-E128-44C8-ADF9-E03E88090B31}"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8754-492A-842A-5D4C69357397}"/>
                </c:ext>
              </c:extLst>
            </c:dLbl>
            <c:dLbl>
              <c:idx val="7"/>
              <c:layout>
                <c:manualLayout>
                  <c:x val="0"/>
                  <c:y val="-5.0942639390292817E-2"/>
                </c:manualLayout>
              </c:layout>
              <c:tx>
                <c:rich>
                  <a:bodyPr/>
                  <a:lstStyle/>
                  <a:p>
                    <a:fld id="{DA6E3A0C-3C2A-4853-B7A0-EC098F62C95D}"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754-492A-842A-5D4C69357397}"/>
                </c:ext>
              </c:extLst>
            </c:dLbl>
            <c:dLbl>
              <c:idx val="8"/>
              <c:layout>
                <c:manualLayout>
                  <c:x val="-1.6744382858962218E-16"/>
                  <c:y val="-3.8206979542719691E-2"/>
                </c:manualLayout>
              </c:layout>
              <c:tx>
                <c:rich>
                  <a:bodyPr/>
                  <a:lstStyle/>
                  <a:p>
                    <a:fld id="{DE07089E-9BE8-422B-96EE-479E35EEDA8D}" type="CELLRANGE">
                      <a:rPr lang="en-US"/>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754-492A-842A-5D4C6935739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Graf'!$AM$6:$AM$14</c:f>
              <c:numCache>
                <c:formatCode>#,##0.0</c:formatCode>
                <c:ptCount val="9"/>
                <c:pt idx="0">
                  <c:v>20.471830949526641</c:v>
                </c:pt>
                <c:pt idx="1">
                  <c:v>24.794299431401654</c:v>
                </c:pt>
                <c:pt idx="2">
                  <c:v>23.949930088842599</c:v>
                </c:pt>
                <c:pt idx="3">
                  <c:v>22.401691724503461</c:v>
                </c:pt>
                <c:pt idx="4">
                  <c:v>16.06341454951615</c:v>
                </c:pt>
                <c:pt idx="5">
                  <c:v>15.542242803547293</c:v>
                </c:pt>
                <c:pt idx="6">
                  <c:v>15.099386648819401</c:v>
                </c:pt>
                <c:pt idx="7">
                  <c:v>14.634092354435897</c:v>
                </c:pt>
                <c:pt idx="8">
                  <c:v>6.3851959472485724</c:v>
                </c:pt>
              </c:numCache>
            </c:numRef>
          </c:val>
          <c:extLst>
            <c:ext xmlns:c15="http://schemas.microsoft.com/office/drawing/2012/chart" uri="{02D57815-91ED-43cb-92C2-25804820EDAC}">
              <c15:datalabelsRange>
                <c15:f>'Base Graf'!$AS$6:$AS$14</c15:f>
                <c15:dlblRangeCache>
                  <c:ptCount val="9"/>
                  <c:pt idx="0">
                    <c:v>43,0</c:v>
                  </c:pt>
                  <c:pt idx="1">
                    <c:v>131,7</c:v>
                  </c:pt>
                  <c:pt idx="2">
                    <c:v>130,1</c:v>
                  </c:pt>
                  <c:pt idx="3">
                    <c:v>123,9</c:v>
                  </c:pt>
                  <c:pt idx="4">
                    <c:v>112,8</c:v>
                  </c:pt>
                  <c:pt idx="5">
                    <c:v>107,6</c:v>
                  </c:pt>
                  <c:pt idx="6">
                    <c:v>102,5</c:v>
                  </c:pt>
                  <c:pt idx="7">
                    <c:v>56,6</c:v>
                  </c:pt>
                  <c:pt idx="8">
                    <c:v>6,4</c:v>
                  </c:pt>
                </c15:dlblRangeCache>
              </c15:datalabelsRange>
            </c:ex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Graf'!$AJ$6:$AJ$14</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Graf'!$Z$5:$Z$10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175277952"/>
        <c:axId val="175279488"/>
      </c:barChart>
      <c:catAx>
        <c:axId val="1752779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175279488"/>
        <c:crosses val="autoZero"/>
        <c:auto val="1"/>
        <c:lblAlgn val="ctr"/>
        <c:lblOffset val="100"/>
        <c:noMultiLvlLbl val="0"/>
      </c:catAx>
      <c:valAx>
        <c:axId val="175279488"/>
        <c:scaling>
          <c:orientation val="minMax"/>
          <c:max val="2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5277952"/>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Jun-22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Jun-22</c:v>
          </c:tx>
          <c:spPr>
            <a:ln w="19050" cap="rnd">
              <a:solidFill>
                <a:srgbClr val="000099"/>
              </a:solidFill>
              <a:round/>
            </a:ln>
            <a:effectLst/>
          </c:spPr>
          <c:marker>
            <c:symbol val="none"/>
          </c:marker>
          <c:cat>
            <c:numRef>
              <c:f>'Evolución Deuda Total'!$B$4:$AI$4</c:f>
              <c:numCache>
                <c:formatCode>mmm\-yy</c:formatCode>
                <c:ptCount val="34"/>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numCache>
            </c:numRef>
          </c:cat>
          <c:val>
            <c:numRef>
              <c:f>'Evolución Deuda Total'!$B$9:$AI$9</c:f>
              <c:numCache>
                <c:formatCode>#,##0.00</c:formatCode>
                <c:ptCount val="34"/>
                <c:pt idx="0">
                  <c:v>166551.65922147143</c:v>
                </c:pt>
                <c:pt idx="1">
                  <c:v>162438.86771663581</c:v>
                </c:pt>
                <c:pt idx="2">
                  <c:v>155440.8966916237</c:v>
                </c:pt>
                <c:pt idx="3">
                  <c:v>163552.89506226536</c:v>
                </c:pt>
                <c:pt idx="4">
                  <c:v>140037.14404313554</c:v>
                </c:pt>
                <c:pt idx="5">
                  <c:v>151491.2786715565</c:v>
                </c:pt>
                <c:pt idx="6">
                  <c:v>149857.43654150545</c:v>
                </c:pt>
                <c:pt idx="7">
                  <c:v>217868.05210917009</c:v>
                </c:pt>
                <c:pt idx="8">
                  <c:v>176036.18649818166</c:v>
                </c:pt>
                <c:pt idx="9">
                  <c:v>227045.73635371297</c:v>
                </c:pt>
                <c:pt idx="10">
                  <c:v>242620.07744978962</c:v>
                </c:pt>
                <c:pt idx="11">
                  <c:v>242682.49118937628</c:v>
                </c:pt>
                <c:pt idx="12">
                  <c:v>219724.76631249586</c:v>
                </c:pt>
                <c:pt idx="13">
                  <c:v>259643.20550702771</c:v>
                </c:pt>
                <c:pt idx="14">
                  <c:v>248968.24962682059</c:v>
                </c:pt>
                <c:pt idx="15">
                  <c:v>243730.56455133809</c:v>
                </c:pt>
                <c:pt idx="16">
                  <c:v>238190.31226898014</c:v>
                </c:pt>
                <c:pt idx="17">
                  <c:v>253433.62922276498</c:v>
                </c:pt>
                <c:pt idx="18">
                  <c:v>256582.36399404384</c:v>
                </c:pt>
                <c:pt idx="19">
                  <c:v>236927.38422528966</c:v>
                </c:pt>
                <c:pt idx="20">
                  <c:v>227115.44100340988</c:v>
                </c:pt>
                <c:pt idx="21">
                  <c:v>222860.19196961145</c:v>
                </c:pt>
                <c:pt idx="22">
                  <c:v>239243.15191767851</c:v>
                </c:pt>
                <c:pt idx="23">
                  <c:v>235532.48038378212</c:v>
                </c:pt>
                <c:pt idx="24">
                  <c:v>212405.78680238483</c:v>
                </c:pt>
                <c:pt idx="25">
                  <c:v>222399.74183170509</c:v>
                </c:pt>
                <c:pt idx="26">
                  <c:v>222539.8329083549</c:v>
                </c:pt>
                <c:pt idx="27">
                  <c:v>238932.33276352604</c:v>
                </c:pt>
                <c:pt idx="28">
                  <c:v>206617.20361379918</c:v>
                </c:pt>
                <c:pt idx="29">
                  <c:v>186792.75531474338</c:v>
                </c:pt>
                <c:pt idx="30">
                  <c:v>185504.93347195355</c:v>
                </c:pt>
                <c:pt idx="31">
                  <c:v>200019.17227720414</c:v>
                </c:pt>
                <c:pt idx="32">
                  <c:v>157392.74345298542</c:v>
                </c:pt>
                <c:pt idx="33">
                  <c:v>148808.39178993742</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170473728"/>
        <c:axId val="170483712"/>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Total'!$B$4:$AI$4</c:f>
              <c:numCache>
                <c:formatCode>mmm\-yy</c:formatCode>
                <c:ptCount val="34"/>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numCache>
            </c:numRef>
          </c:cat>
          <c:val>
            <c:numRef>
              <c:f>'Evolución Deuda Total'!$B$11:$AI$11</c:f>
              <c:numCache>
                <c:formatCode>#,##0.00</c:formatCode>
                <c:ptCount val="34"/>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170487808"/>
        <c:axId val="170485632"/>
      </c:lineChart>
      <c:dateAx>
        <c:axId val="170473728"/>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0483712"/>
        <c:crosses val="autoZero"/>
        <c:auto val="1"/>
        <c:lblOffset val="100"/>
        <c:baseTimeUnit val="months"/>
        <c:majorUnit val="3"/>
        <c:majorTimeUnit val="months"/>
      </c:dateAx>
      <c:valAx>
        <c:axId val="170483712"/>
        <c:scaling>
          <c:orientation val="minMax"/>
          <c:max val="260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Jun-22</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0473728"/>
        <c:crosses val="autoZero"/>
        <c:crossBetween val="between"/>
        <c:majorUnit val="20000"/>
      </c:valAx>
      <c:valAx>
        <c:axId val="17048563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0487808"/>
        <c:crosses val="max"/>
        <c:crossBetween val="between"/>
      </c:valAx>
      <c:dateAx>
        <c:axId val="170487808"/>
        <c:scaling>
          <c:orientation val="minMax"/>
        </c:scaling>
        <c:delete val="1"/>
        <c:axPos val="b"/>
        <c:numFmt formatCode="mmm\-yy" sourceLinked="1"/>
        <c:majorTickMark val="out"/>
        <c:minorTickMark val="none"/>
        <c:tickLblPos val="nextTo"/>
        <c:crossAx val="170485632"/>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0"/>
              <c:layout>
                <c:manualLayout>
                  <c:x val="-0.10506391585760518"/>
                  <c:y val="5.565817622676828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C4-4F8D-9C1B-802D74C24EF0}"/>
                </c:ext>
              </c:extLst>
            </c:dLbl>
            <c:dLbl>
              <c:idx val="1"/>
              <c:layout>
                <c:manualLayout>
                  <c:x val="0.14530510607695069"/>
                  <c:y val="-0.1807487632036369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dLbl>
              <c:idx val="2"/>
              <c:delete val="1"/>
              <c:extLst>
                <c:ext xmlns:c15="http://schemas.microsoft.com/office/drawing/2012/chart" uri="{CE6537A1-D6FC-4f65-9D91-7224C49458BB}"/>
                <c:ext xmlns:c16="http://schemas.microsoft.com/office/drawing/2014/chart" uri="{C3380CC4-5D6E-409C-BE32-E72D297353CC}">
                  <c16:uniqueId val="{00000005-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0.34626369072670277</c:v>
                </c:pt>
                <c:pt idx="1">
                  <c:v>0.65373630927329718</c:v>
                </c:pt>
                <c:pt idx="2">
                  <c:v>0</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Graf'!$A$6:$A$14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Graf'!$B$6:$B$14</c:f>
              <c:numCache>
                <c:formatCode>#,##0.0</c:formatCode>
                <c:ptCount val="9"/>
                <c:pt idx="0">
                  <c:v>22010.717841149999</c:v>
                </c:pt>
                <c:pt idx="1">
                  <c:v>32284.069100804998</c:v>
                </c:pt>
                <c:pt idx="2">
                  <c:v>16134.112557290615</c:v>
                </c:pt>
                <c:pt idx="3">
                  <c:v>9468.3794226776572</c:v>
                </c:pt>
                <c:pt idx="4">
                  <c:v>6895.6431484127897</c:v>
                </c:pt>
                <c:pt idx="5">
                  <c:v>2942.9642052446993</c:v>
                </c:pt>
                <c:pt idx="6">
                  <c:v>821.11083143490896</c:v>
                </c:pt>
                <c:pt idx="7">
                  <c:v>690.78097721320773</c:v>
                </c:pt>
                <c:pt idx="8">
                  <c:v>56.663807888250496</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139634176"/>
        <c:axId val="139635712"/>
      </c:barChart>
      <c:catAx>
        <c:axId val="1396341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39635712"/>
        <c:crosses val="autoZero"/>
        <c:auto val="1"/>
        <c:lblAlgn val="ctr"/>
        <c:lblOffset val="100"/>
        <c:noMultiLvlLbl val="0"/>
      </c:catAx>
      <c:valAx>
        <c:axId val="139635712"/>
        <c:scaling>
          <c:orientation val="minMax"/>
        </c:scaling>
        <c:delete val="1"/>
        <c:axPos val="l"/>
        <c:numFmt formatCode="#,##0.0" sourceLinked="1"/>
        <c:majorTickMark val="none"/>
        <c:minorTickMark val="none"/>
        <c:tickLblPos val="nextTo"/>
        <c:crossAx val="139634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Graf'!$A$6:$A$14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Graf'!$C$6:$C$14</c:f>
              <c:numCache>
                <c:formatCode>#,##0.0</c:formatCode>
                <c:ptCount val="9"/>
                <c:pt idx="0">
                  <c:v>42.99513094952664</c:v>
                </c:pt>
                <c:pt idx="1">
                  <c:v>131.65258020063243</c:v>
                </c:pt>
                <c:pt idx="2">
                  <c:v>130.09480316576571</c:v>
                </c:pt>
                <c:pt idx="3">
                  <c:v>123.85845710911886</c:v>
                </c:pt>
                <c:pt idx="4">
                  <c:v>112.83207224182385</c:v>
                </c:pt>
                <c:pt idx="5">
                  <c:v>107.62279280354731</c:v>
                </c:pt>
                <c:pt idx="6">
                  <c:v>102.49182895651172</c:v>
                </c:pt>
                <c:pt idx="7">
                  <c:v>56.572273123666676</c:v>
                </c:pt>
                <c:pt idx="8">
                  <c:v>6.3851959472485733</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139656576"/>
        <c:axId val="147801216"/>
      </c:barChart>
      <c:catAx>
        <c:axId val="1396565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47801216"/>
        <c:crosses val="autoZero"/>
        <c:auto val="1"/>
        <c:lblAlgn val="ctr"/>
        <c:lblOffset val="100"/>
        <c:noMultiLvlLbl val="0"/>
      </c:catAx>
      <c:valAx>
        <c:axId val="147801216"/>
        <c:scaling>
          <c:orientation val="minMax"/>
        </c:scaling>
        <c:delete val="1"/>
        <c:axPos val="l"/>
        <c:numFmt formatCode="#,##0.0" sourceLinked="1"/>
        <c:majorTickMark val="none"/>
        <c:minorTickMark val="none"/>
        <c:tickLblPos val="nextTo"/>
        <c:crossAx val="139656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8972491909385113"/>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Graf'!$A$6:$A$6</c:f>
              <c:numCache>
                <c:formatCode>General</c:formatCode>
                <c:ptCount val="1"/>
                <c:pt idx="0">
                  <c:v>2022</c:v>
                </c:pt>
              </c:numCache>
            </c:numRef>
          </c:cat>
          <c:val>
            <c:numRef>
              <c:f>'Base Graf'!$D$6:$D$6</c:f>
              <c:numCache>
                <c:formatCode>#,##0.0</c:formatCode>
                <c:ptCount val="1"/>
                <c:pt idx="0">
                  <c:v>13.053123599940303</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250"/>
        <c:overlap val="-16"/>
        <c:axId val="147846656"/>
        <c:axId val="147848192"/>
      </c:barChart>
      <c:catAx>
        <c:axId val="1478466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7848192"/>
        <c:crosses val="autoZero"/>
        <c:auto val="1"/>
        <c:lblAlgn val="ctr"/>
        <c:lblOffset val="100"/>
        <c:noMultiLvlLbl val="0"/>
      </c:catAx>
      <c:valAx>
        <c:axId val="147848192"/>
        <c:scaling>
          <c:orientation val="minMax"/>
        </c:scaling>
        <c:delete val="1"/>
        <c:axPos val="l"/>
        <c:numFmt formatCode="#,##0.0" sourceLinked="1"/>
        <c:majorTickMark val="none"/>
        <c:minorTickMark val="none"/>
        <c:tickLblPos val="nextTo"/>
        <c:crossAx val="147846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Graf'!$H$6:$H$14</c:f>
              <c:numCache>
                <c:formatCode>#,##0.0</c:formatCode>
                <c:ptCount val="9"/>
                <c:pt idx="0">
                  <c:v>8919.6863080736257</c:v>
                </c:pt>
                <c:pt idx="1">
                  <c:v>18892.224927296673</c:v>
                </c:pt>
                <c:pt idx="2">
                  <c:v>8340.1983555919305</c:v>
                </c:pt>
                <c:pt idx="3">
                  <c:v>5111.9446148737161</c:v>
                </c:pt>
                <c:pt idx="4">
                  <c:v>4857.1018076876171</c:v>
                </c:pt>
                <c:pt idx="5">
                  <c:v>2307.3063471472224</c:v>
                </c:pt>
                <c:pt idx="6">
                  <c:v>512.73071516666664</c:v>
                </c:pt>
                <c:pt idx="7">
                  <c:v>512.73071516666664</c:v>
                </c:pt>
                <c:pt idx="8">
                  <c:v>51.273071516666661</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Graf'!$K$6:$K$14</c:f>
              <c:numCache>
                <c:formatCode>#,##0.0</c:formatCode>
                <c:ptCount val="9"/>
                <c:pt idx="0">
                  <c:v>13091.031533076371</c:v>
                </c:pt>
                <c:pt idx="1">
                  <c:v>13391.844173508323</c:v>
                </c:pt>
                <c:pt idx="2">
                  <c:v>7793.9142016986843</c:v>
                </c:pt>
                <c:pt idx="3">
                  <c:v>4356.4348078039411</c:v>
                </c:pt>
                <c:pt idx="4">
                  <c:v>2038.5413407251722</c:v>
                </c:pt>
                <c:pt idx="5">
                  <c:v>635.65785809747683</c:v>
                </c:pt>
                <c:pt idx="6">
                  <c:v>308.38011626824232</c:v>
                </c:pt>
                <c:pt idx="7">
                  <c:v>178.05026204654115</c:v>
                </c:pt>
                <c:pt idx="8">
                  <c:v>5.3907363715838317</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Graf'!$Z$6:$Z$14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147883520"/>
        <c:axId val="147885056"/>
      </c:barChart>
      <c:catAx>
        <c:axId val="1478835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7885056"/>
        <c:crosses val="autoZero"/>
        <c:auto val="1"/>
        <c:lblAlgn val="ctr"/>
        <c:lblOffset val="100"/>
        <c:noMultiLvlLbl val="0"/>
      </c:catAx>
      <c:valAx>
        <c:axId val="147885056"/>
        <c:scaling>
          <c:orientation val="minMax"/>
        </c:scaling>
        <c:delete val="1"/>
        <c:axPos val="l"/>
        <c:numFmt formatCode="#,##0.0" sourceLinked="1"/>
        <c:majorTickMark val="out"/>
        <c:minorTickMark val="none"/>
        <c:tickLblPos val="nextTo"/>
        <c:crossAx val="14788352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32924455141061637"/>
          <c:w val="0.93809951881014875"/>
          <c:h val="0.42500367696216074"/>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Graf'!$I$6:$I$14</c:f>
              <c:numCache>
                <c:formatCode>#,##0.0</c:formatCode>
                <c:ptCount val="9"/>
                <c:pt idx="0">
                  <c:v>15.736321735900901</c:v>
                </c:pt>
                <c:pt idx="1">
                  <c:v>97.827675923981076</c:v>
                </c:pt>
                <c:pt idx="2">
                  <c:v>97.48264762398108</c:v>
                </c:pt>
                <c:pt idx="3">
                  <c:v>97.463327913981061</c:v>
                </c:pt>
                <c:pt idx="4">
                  <c:v>92.5925180625525</c:v>
                </c:pt>
                <c:pt idx="5">
                  <c:v>92.5925180625525</c:v>
                </c:pt>
                <c:pt idx="6">
                  <c:v>92.5925180625525</c:v>
                </c:pt>
                <c:pt idx="7">
                  <c:v>51.826364216398652</c:v>
                </c:pt>
                <c:pt idx="8">
                  <c:v>5.4152224760512464</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Graf'!$L$6:$L$14</c:f>
              <c:numCache>
                <c:formatCode>#,##0.0</c:formatCode>
                <c:ptCount val="9"/>
                <c:pt idx="0">
                  <c:v>27.258809213625742</c:v>
                </c:pt>
                <c:pt idx="1">
                  <c:v>33.824904276651367</c:v>
                </c:pt>
                <c:pt idx="2">
                  <c:v>32.612155541784617</c:v>
                </c:pt>
                <c:pt idx="3">
                  <c:v>26.395129195137791</c:v>
                </c:pt>
                <c:pt idx="4">
                  <c:v>20.239554179271359</c:v>
                </c:pt>
                <c:pt idx="5">
                  <c:v>15.030274740994809</c:v>
                </c:pt>
                <c:pt idx="6">
                  <c:v>9.8993108939592247</c:v>
                </c:pt>
                <c:pt idx="7">
                  <c:v>4.7459089072680261</c:v>
                </c:pt>
                <c:pt idx="8">
                  <c:v>0.96997347119732247</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cat>
            <c:strRef>
              <c:f>'Base Graf'!$G$6:$G$14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Graf'!$Z$6:$Z$14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7-F070-4C4C-A8F3-25B5D6BC95A0}"/>
            </c:ext>
          </c:extLst>
        </c:ser>
        <c:dLbls>
          <c:showLegendKey val="0"/>
          <c:showVal val="0"/>
          <c:showCatName val="0"/>
          <c:showSerName val="0"/>
          <c:showPercent val="0"/>
          <c:showBubbleSize val="0"/>
        </c:dLbls>
        <c:gapWidth val="50"/>
        <c:overlap val="100"/>
        <c:axId val="171399424"/>
        <c:axId val="171405312"/>
      </c:barChart>
      <c:catAx>
        <c:axId val="1713994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1405312"/>
        <c:crosses val="autoZero"/>
        <c:auto val="1"/>
        <c:lblAlgn val="ctr"/>
        <c:lblOffset val="100"/>
        <c:noMultiLvlLbl val="0"/>
      </c:catAx>
      <c:valAx>
        <c:axId val="171405312"/>
        <c:scaling>
          <c:orientation val="minMax"/>
        </c:scaling>
        <c:delete val="1"/>
        <c:axPos val="l"/>
        <c:numFmt formatCode="#,##0.0" sourceLinked="1"/>
        <c:majorTickMark val="none"/>
        <c:minorTickMark val="none"/>
        <c:tickLblPos val="nextTo"/>
        <c:crossAx val="171399424"/>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Graf'!$G$6</c:f>
              <c:numCache>
                <c:formatCode>General</c:formatCode>
                <c:ptCount val="1"/>
                <c:pt idx="0">
                  <c:v>2022</c:v>
                </c:pt>
              </c:numCache>
            </c:numRef>
          </c:cat>
          <c:val>
            <c:numRef>
              <c:f>'Base Graf'!$J$6</c:f>
              <c:numCache>
                <c:formatCode>#,##0.0</c:formatCode>
                <c:ptCount val="1"/>
                <c:pt idx="0">
                  <c:v>9.8546403350349081</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Graf'!$G$6</c:f>
              <c:numCache>
                <c:formatCode>General</c:formatCode>
                <c:ptCount val="1"/>
                <c:pt idx="0">
                  <c:v>2022</c:v>
                </c:pt>
              </c:numCache>
            </c:numRef>
          </c:cat>
          <c:val>
            <c:numRef>
              <c:f>'Base Graf'!$M$6</c:f>
              <c:numCache>
                <c:formatCode>#,##0.0</c:formatCode>
                <c:ptCount val="1"/>
                <c:pt idx="0">
                  <c:v>3.198483264905394</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Graf'!$G$6</c:f>
              <c:numCache>
                <c:formatCode>General</c:formatCode>
                <c:ptCount val="1"/>
                <c:pt idx="0">
                  <c:v>2022</c:v>
                </c:pt>
              </c:numCache>
            </c:numRef>
          </c:cat>
          <c:val>
            <c:numRef>
              <c:f>'Base Graf'!$Z$6</c:f>
              <c:numCache>
                <c:formatCode>General</c:formatCode>
                <c:ptCount val="1"/>
                <c:pt idx="0">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250"/>
        <c:overlap val="100"/>
        <c:axId val="171441152"/>
        <c:axId val="171524864"/>
      </c:barChart>
      <c:catAx>
        <c:axId val="1714411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1524864"/>
        <c:crosses val="autoZero"/>
        <c:auto val="1"/>
        <c:lblAlgn val="ctr"/>
        <c:lblOffset val="100"/>
        <c:noMultiLvlLbl val="0"/>
      </c:catAx>
      <c:valAx>
        <c:axId val="171524864"/>
        <c:scaling>
          <c:orientation val="minMax"/>
          <c:min val="0"/>
        </c:scaling>
        <c:delete val="0"/>
        <c:axPos val="l"/>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7144115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6422416098408881"/>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Graf'!$AC$6:$AC$14</c:f>
              <c:numCache>
                <c:formatCode>#,##0.0</c:formatCode>
                <c:ptCount val="9"/>
                <c:pt idx="0">
                  <c:v>11344.528914050072</c:v>
                </c:pt>
                <c:pt idx="1">
                  <c:v>11889.920682530808</c:v>
                </c:pt>
                <c:pt idx="2">
                  <c:v>388.71293387466403</c:v>
                </c:pt>
                <c:pt idx="3">
                  <c:v>155.56561345237225</c:v>
                </c:pt>
                <c:pt idx="4">
                  <c:v>40.780863759517487</c:v>
                </c:pt>
                <c:pt idx="5">
                  <c:v>0</c:v>
                </c:pt>
                <c:pt idx="6">
                  <c:v>0</c:v>
                </c:pt>
                <c:pt idx="7">
                  <c:v>0</c:v>
                </c:pt>
                <c:pt idx="8">
                  <c:v>0</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Graf'!$AO$6:$AO$14</c:f>
              <c:numCache>
                <c:formatCode>#,##0.0</c:formatCode>
                <c:ptCount val="9"/>
                <c:pt idx="0">
                  <c:v>4300.0554279620083</c:v>
                </c:pt>
                <c:pt idx="1">
                  <c:v>6828.9291057268165</c:v>
                </c:pt>
                <c:pt idx="2">
                  <c:v>5513.4966063880065</c:v>
                </c:pt>
                <c:pt idx="3">
                  <c:v>1775.6658096410902</c:v>
                </c:pt>
                <c:pt idx="4">
                  <c:v>1231.2274823412806</c:v>
                </c:pt>
                <c:pt idx="5">
                  <c:v>1018.6995485132923</c:v>
                </c:pt>
                <c:pt idx="6">
                  <c:v>821.11083143490896</c:v>
                </c:pt>
                <c:pt idx="7">
                  <c:v>690.78097721320773</c:v>
                </c:pt>
                <c:pt idx="8">
                  <c:v>56.663807888250496</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Graf'!$Z$6:$Z$14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5505-4797-A7FA-4210E1348C1E}"/>
            </c:ext>
          </c:extLst>
        </c:ser>
        <c:ser>
          <c:idx val="3"/>
          <c:order val="3"/>
          <c:tx>
            <c:strRef>
              <c:f>'Base Graf'!$AF$2</c:f>
              <c:strCache>
                <c:ptCount val="1"/>
                <c:pt idx="0">
                  <c:v>Banco de la Nación Argentina</c:v>
                </c:pt>
              </c:strCache>
            </c:strRef>
          </c:tx>
          <c:spPr>
            <a:solidFill>
              <a:schemeClr val="accent4"/>
            </a:solidFill>
            <a:ln>
              <a:noFill/>
            </a:ln>
            <a:effectLst/>
          </c:spPr>
          <c:invertIfNegative val="0"/>
          <c:cat>
            <c:strRef>
              <c:f>'Base Graf'!$AB$6:$AB$14</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Graf'!$AF$6:$AF$14</c:f>
              <c:numCache>
                <c:formatCode>#,##0.0</c:formatCode>
                <c:ptCount val="9"/>
                <c:pt idx="0">
                  <c:v>6366.1334991379208</c:v>
                </c:pt>
                <c:pt idx="1">
                  <c:v>13565.219312547382</c:v>
                </c:pt>
                <c:pt idx="2">
                  <c:v>10231.90301702794</c:v>
                </c:pt>
                <c:pt idx="3">
                  <c:v>7537.1479995841946</c:v>
                </c:pt>
                <c:pt idx="4">
                  <c:v>5623.6348023119917</c:v>
                </c:pt>
                <c:pt idx="5">
                  <c:v>1924.2646567314066</c:v>
                </c:pt>
                <c:pt idx="6">
                  <c:v>0</c:v>
                </c:pt>
                <c:pt idx="7">
                  <c:v>0</c:v>
                </c:pt>
                <c:pt idx="8">
                  <c:v>0</c:v>
                </c:pt>
              </c:numCache>
            </c:numRef>
          </c:val>
          <c:extLst>
            <c:ext xmlns:c16="http://schemas.microsoft.com/office/drawing/2014/chart" uri="{C3380CC4-5D6E-409C-BE32-E72D297353CC}">
              <c16:uniqueId val="{00000000-5E92-4F8C-8F0D-4BCBFC006C45}"/>
            </c:ext>
          </c:extLst>
        </c:ser>
        <c:dLbls>
          <c:showLegendKey val="0"/>
          <c:showVal val="0"/>
          <c:showCatName val="0"/>
          <c:showSerName val="0"/>
          <c:showPercent val="0"/>
          <c:showBubbleSize val="0"/>
        </c:dLbls>
        <c:gapWidth val="50"/>
        <c:overlap val="100"/>
        <c:axId val="171565824"/>
        <c:axId val="171567360"/>
      </c:barChart>
      <c:catAx>
        <c:axId val="1715658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1567360"/>
        <c:crosses val="autoZero"/>
        <c:auto val="1"/>
        <c:lblAlgn val="ctr"/>
        <c:lblOffset val="100"/>
        <c:noMultiLvlLbl val="0"/>
      </c:catAx>
      <c:valAx>
        <c:axId val="171567360"/>
        <c:scaling>
          <c:orientation val="minMax"/>
          <c:max val="35000"/>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1565824"/>
        <c:crosses val="autoZero"/>
        <c:crossBetween val="between"/>
        <c:majorUnit val="7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27067"/>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27068"/>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27069"/>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27070"/>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447675</xdr:colOff>
      <xdr:row>98</xdr:row>
      <xdr:rowOff>161945</xdr:rowOff>
    </xdr:from>
    <xdr:to>
      <xdr:col>65</xdr:col>
      <xdr:colOff>1104881</xdr:colOff>
      <xdr:row>100</xdr:row>
      <xdr:rowOff>57159</xdr:rowOff>
    </xdr:to>
    <xdr:sp macro="" textlink="">
      <xdr:nvSpPr>
        <xdr:cNvPr id="16" name="CuadroTexto 79">
          <a:extLst>
            <a:ext uri="{FF2B5EF4-FFF2-40B4-BE49-F238E27FC236}">
              <a16:creationId xmlns:a16="http://schemas.microsoft.com/office/drawing/2014/main" id="{00000000-0008-0000-0400-000010000000}"/>
            </a:ext>
          </a:extLst>
        </xdr:cNvPr>
        <xdr:cNvSpPr txBox="1"/>
      </xdr:nvSpPr>
      <xdr:spPr>
        <a:xfrm>
          <a:off x="61093350" y="1925004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22.010,7</a:t>
          </a:r>
        </a:p>
      </xdr:txBody>
    </xdr:sp>
    <xdr:clientData/>
  </xdr:twoCellAnchor>
  <xdr:twoCellAnchor>
    <xdr:from>
      <xdr:col>65</xdr:col>
      <xdr:colOff>1019183</xdr:colOff>
      <xdr:row>96</xdr:row>
      <xdr:rowOff>152400</xdr:rowOff>
    </xdr:from>
    <xdr:to>
      <xdr:col>65</xdr:col>
      <xdr:colOff>1676389</xdr:colOff>
      <xdr:row>98</xdr:row>
      <xdr:rowOff>47645</xdr:rowOff>
    </xdr:to>
    <xdr:sp macro="" textlink="">
      <xdr:nvSpPr>
        <xdr:cNvPr id="17" name="CuadroTexto 81">
          <a:extLst>
            <a:ext uri="{FF2B5EF4-FFF2-40B4-BE49-F238E27FC236}">
              <a16:creationId xmlns:a16="http://schemas.microsoft.com/office/drawing/2014/main" id="{00000000-0008-0000-0400-000011000000}"/>
            </a:ext>
          </a:extLst>
        </xdr:cNvPr>
        <xdr:cNvSpPr txBox="1"/>
      </xdr:nvSpPr>
      <xdr:spPr>
        <a:xfrm>
          <a:off x="61664858" y="1885950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32.284,1</a:t>
          </a:r>
        </a:p>
      </xdr:txBody>
    </xdr:sp>
    <xdr:clientData/>
  </xdr:twoCellAnchor>
  <xdr:twoCellAnchor>
    <xdr:from>
      <xdr:col>65</xdr:col>
      <xdr:colOff>1600216</xdr:colOff>
      <xdr:row>100</xdr:row>
      <xdr:rowOff>66690</xdr:rowOff>
    </xdr:from>
    <xdr:to>
      <xdr:col>65</xdr:col>
      <xdr:colOff>2238366</xdr:colOff>
      <xdr:row>101</xdr:row>
      <xdr:rowOff>152405</xdr:rowOff>
    </xdr:to>
    <xdr:sp macro="" textlink="">
      <xdr:nvSpPr>
        <xdr:cNvPr id="18" name="CuadroTexto 82">
          <a:extLst>
            <a:ext uri="{FF2B5EF4-FFF2-40B4-BE49-F238E27FC236}">
              <a16:creationId xmlns:a16="http://schemas.microsoft.com/office/drawing/2014/main" id="{00000000-0008-0000-0400-000012000000}"/>
            </a:ext>
          </a:extLst>
        </xdr:cNvPr>
        <xdr:cNvSpPr txBox="1"/>
      </xdr:nvSpPr>
      <xdr:spPr>
        <a:xfrm>
          <a:off x="62245891" y="1953579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16.134,1</a:t>
          </a:r>
        </a:p>
      </xdr:txBody>
    </xdr:sp>
    <xdr:clientData/>
  </xdr:twoCellAnchor>
  <xdr:twoCellAnchor>
    <xdr:from>
      <xdr:col>65</xdr:col>
      <xdr:colOff>2190733</xdr:colOff>
      <xdr:row>101</xdr:row>
      <xdr:rowOff>161929</xdr:rowOff>
    </xdr:from>
    <xdr:to>
      <xdr:col>65</xdr:col>
      <xdr:colOff>2752724</xdr:colOff>
      <xdr:row>103</xdr:row>
      <xdr:rowOff>57143</xdr:rowOff>
    </xdr:to>
    <xdr:sp macro="" textlink="">
      <xdr:nvSpPr>
        <xdr:cNvPr id="19" name="CuadroTexto 83">
          <a:extLst>
            <a:ext uri="{FF2B5EF4-FFF2-40B4-BE49-F238E27FC236}">
              <a16:creationId xmlns:a16="http://schemas.microsoft.com/office/drawing/2014/main" id="{00000000-0008-0000-0400-000013000000}"/>
            </a:ext>
          </a:extLst>
        </xdr:cNvPr>
        <xdr:cNvSpPr txBox="1"/>
      </xdr:nvSpPr>
      <xdr:spPr>
        <a:xfrm>
          <a:off x="62836408" y="19821529"/>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9.468,4</a:t>
          </a:r>
        </a:p>
      </xdr:txBody>
    </xdr:sp>
    <xdr:clientData/>
  </xdr:twoCellAnchor>
  <xdr:twoCellAnchor>
    <xdr:from>
      <xdr:col>65</xdr:col>
      <xdr:colOff>2800354</xdr:colOff>
      <xdr:row>102</xdr:row>
      <xdr:rowOff>66674</xdr:rowOff>
    </xdr:from>
    <xdr:to>
      <xdr:col>65</xdr:col>
      <xdr:colOff>3343275</xdr:colOff>
      <xdr:row>103</xdr:row>
      <xdr:rowOff>161931</xdr:rowOff>
    </xdr:to>
    <xdr:sp macro="" textlink="">
      <xdr:nvSpPr>
        <xdr:cNvPr id="20" name="CuadroTexto 84">
          <a:extLst>
            <a:ext uri="{FF2B5EF4-FFF2-40B4-BE49-F238E27FC236}">
              <a16:creationId xmlns:a16="http://schemas.microsoft.com/office/drawing/2014/main" id="{00000000-0008-0000-0400-000014000000}"/>
            </a:ext>
          </a:extLst>
        </xdr:cNvPr>
        <xdr:cNvSpPr txBox="1"/>
      </xdr:nvSpPr>
      <xdr:spPr>
        <a:xfrm>
          <a:off x="63446029" y="19916774"/>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6.895,6</a:t>
          </a:r>
        </a:p>
      </xdr:txBody>
    </xdr:sp>
    <xdr:clientData/>
  </xdr:twoCellAnchor>
  <xdr:twoCellAnchor>
    <xdr:from>
      <xdr:col>65</xdr:col>
      <xdr:colOff>3352791</xdr:colOff>
      <xdr:row>102</xdr:row>
      <xdr:rowOff>85745</xdr:rowOff>
    </xdr:from>
    <xdr:to>
      <xdr:col>65</xdr:col>
      <xdr:colOff>3895725</xdr:colOff>
      <xdr:row>103</xdr:row>
      <xdr:rowOff>181002</xdr:rowOff>
    </xdr:to>
    <xdr:sp macro="" textlink="">
      <xdr:nvSpPr>
        <xdr:cNvPr id="21" name="CuadroTexto 84">
          <a:extLst>
            <a:ext uri="{FF2B5EF4-FFF2-40B4-BE49-F238E27FC236}">
              <a16:creationId xmlns:a16="http://schemas.microsoft.com/office/drawing/2014/main" id="{00000000-0008-0000-0400-000015000000}"/>
            </a:ext>
          </a:extLst>
        </xdr:cNvPr>
        <xdr:cNvSpPr txBox="1"/>
      </xdr:nvSpPr>
      <xdr:spPr>
        <a:xfrm>
          <a:off x="63998466" y="19935845"/>
          <a:ext cx="542934"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2.943,0</a:t>
          </a:r>
        </a:p>
      </xdr:txBody>
    </xdr:sp>
    <xdr:clientData/>
  </xdr:twoCellAnchor>
  <xdr:twoCellAnchor>
    <xdr:from>
      <xdr:col>65</xdr:col>
      <xdr:colOff>495300</xdr:colOff>
      <xdr:row>101</xdr:row>
      <xdr:rowOff>19079</xdr:rowOff>
    </xdr:from>
    <xdr:to>
      <xdr:col>65</xdr:col>
      <xdr:colOff>1152506</xdr:colOff>
      <xdr:row>102</xdr:row>
      <xdr:rowOff>104793</xdr:rowOff>
    </xdr:to>
    <xdr:sp macro="" textlink="">
      <xdr:nvSpPr>
        <xdr:cNvPr id="22" name="CuadroTexto 79">
          <a:extLst>
            <a:ext uri="{FF2B5EF4-FFF2-40B4-BE49-F238E27FC236}">
              <a16:creationId xmlns:a16="http://schemas.microsoft.com/office/drawing/2014/main" id="{00000000-0008-0000-0400-000016000000}"/>
            </a:ext>
          </a:extLst>
        </xdr:cNvPr>
        <xdr:cNvSpPr txBox="1"/>
      </xdr:nvSpPr>
      <xdr:spPr>
        <a:xfrm>
          <a:off x="61140975" y="1967867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59,5%</a:t>
          </a:r>
        </a:p>
      </xdr:txBody>
    </xdr:sp>
    <xdr:clientData/>
  </xdr:twoCellAnchor>
  <xdr:twoCellAnchor>
    <xdr:from>
      <xdr:col>65</xdr:col>
      <xdr:colOff>1076333</xdr:colOff>
      <xdr:row>98</xdr:row>
      <xdr:rowOff>171459</xdr:rowOff>
    </xdr:from>
    <xdr:to>
      <xdr:col>65</xdr:col>
      <xdr:colOff>1733539</xdr:colOff>
      <xdr:row>100</xdr:row>
      <xdr:rowOff>66704</xdr:rowOff>
    </xdr:to>
    <xdr:sp macro="" textlink="">
      <xdr:nvSpPr>
        <xdr:cNvPr id="23" name="CuadroTexto 81">
          <a:extLst>
            <a:ext uri="{FF2B5EF4-FFF2-40B4-BE49-F238E27FC236}">
              <a16:creationId xmlns:a16="http://schemas.microsoft.com/office/drawing/2014/main" id="{00000000-0008-0000-0400-000017000000}"/>
            </a:ext>
          </a:extLst>
        </xdr:cNvPr>
        <xdr:cNvSpPr txBox="1"/>
      </xdr:nvSpPr>
      <xdr:spPr>
        <a:xfrm>
          <a:off x="61722008" y="1925955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41,5%</a:t>
          </a:r>
        </a:p>
      </xdr:txBody>
    </xdr:sp>
    <xdr:clientData/>
  </xdr:twoCellAnchor>
  <xdr:twoCellAnchor>
    <xdr:from>
      <xdr:col>65</xdr:col>
      <xdr:colOff>1657366</xdr:colOff>
      <xdr:row>101</xdr:row>
      <xdr:rowOff>152424</xdr:rowOff>
    </xdr:from>
    <xdr:to>
      <xdr:col>65</xdr:col>
      <xdr:colOff>2295516</xdr:colOff>
      <xdr:row>103</xdr:row>
      <xdr:rowOff>47639</xdr:rowOff>
    </xdr:to>
    <xdr:sp macro="" textlink="">
      <xdr:nvSpPr>
        <xdr:cNvPr id="24" name="CuadroTexto 82">
          <a:extLst>
            <a:ext uri="{FF2B5EF4-FFF2-40B4-BE49-F238E27FC236}">
              <a16:creationId xmlns:a16="http://schemas.microsoft.com/office/drawing/2014/main" id="{00000000-0008-0000-0400-000018000000}"/>
            </a:ext>
          </a:extLst>
        </xdr:cNvPr>
        <xdr:cNvSpPr txBox="1"/>
      </xdr:nvSpPr>
      <xdr:spPr>
        <a:xfrm>
          <a:off x="62303041" y="1981202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48,3%</a:t>
          </a:r>
        </a:p>
      </xdr:txBody>
    </xdr:sp>
    <xdr:clientData/>
  </xdr:twoCellAnchor>
  <xdr:twoCellAnchor>
    <xdr:from>
      <xdr:col>65</xdr:col>
      <xdr:colOff>2238358</xdr:colOff>
      <xdr:row>102</xdr:row>
      <xdr:rowOff>171463</xdr:rowOff>
    </xdr:from>
    <xdr:to>
      <xdr:col>65</xdr:col>
      <xdr:colOff>2809865</xdr:colOff>
      <xdr:row>104</xdr:row>
      <xdr:rowOff>66677</xdr:rowOff>
    </xdr:to>
    <xdr:sp macro="" textlink="">
      <xdr:nvSpPr>
        <xdr:cNvPr id="25" name="CuadroTexto 83">
          <a:extLst>
            <a:ext uri="{FF2B5EF4-FFF2-40B4-BE49-F238E27FC236}">
              <a16:creationId xmlns:a16="http://schemas.microsoft.com/office/drawing/2014/main" id="{00000000-0008-0000-0400-000019000000}"/>
            </a:ext>
          </a:extLst>
        </xdr:cNvPr>
        <xdr:cNvSpPr txBox="1"/>
      </xdr:nvSpPr>
      <xdr:spPr>
        <a:xfrm>
          <a:off x="62884033" y="2002156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46,0%</a:t>
          </a:r>
        </a:p>
      </xdr:txBody>
    </xdr:sp>
    <xdr:clientData/>
  </xdr:twoCellAnchor>
  <xdr:twoCellAnchor>
    <xdr:from>
      <xdr:col>65</xdr:col>
      <xdr:colOff>2819404</xdr:colOff>
      <xdr:row>103</xdr:row>
      <xdr:rowOff>47633</xdr:rowOff>
    </xdr:from>
    <xdr:to>
      <xdr:col>65</xdr:col>
      <xdr:colOff>3381366</xdr:colOff>
      <xdr:row>104</xdr:row>
      <xdr:rowOff>142890</xdr:rowOff>
    </xdr:to>
    <xdr:sp macro="" textlink="">
      <xdr:nvSpPr>
        <xdr:cNvPr id="26" name="CuadroTexto 84">
          <a:extLst>
            <a:ext uri="{FF2B5EF4-FFF2-40B4-BE49-F238E27FC236}">
              <a16:creationId xmlns:a16="http://schemas.microsoft.com/office/drawing/2014/main" id="{00000000-0008-0000-0400-00001A000000}"/>
            </a:ext>
          </a:extLst>
        </xdr:cNvPr>
        <xdr:cNvSpPr txBox="1"/>
      </xdr:nvSpPr>
      <xdr:spPr>
        <a:xfrm>
          <a:off x="63465079" y="2008823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29,6%</a:t>
          </a:r>
        </a:p>
      </xdr:txBody>
    </xdr:sp>
    <xdr:clientData/>
  </xdr:twoCellAnchor>
  <xdr:twoCellAnchor>
    <xdr:from>
      <xdr:col>65</xdr:col>
      <xdr:colOff>3409941</xdr:colOff>
      <xdr:row>103</xdr:row>
      <xdr:rowOff>57170</xdr:rowOff>
    </xdr:from>
    <xdr:to>
      <xdr:col>65</xdr:col>
      <xdr:colOff>3971903</xdr:colOff>
      <xdr:row>104</xdr:row>
      <xdr:rowOff>152427</xdr:rowOff>
    </xdr:to>
    <xdr:sp macro="" textlink="">
      <xdr:nvSpPr>
        <xdr:cNvPr id="27" name="CuadroTexto 84">
          <a:extLst>
            <a:ext uri="{FF2B5EF4-FFF2-40B4-BE49-F238E27FC236}">
              <a16:creationId xmlns:a16="http://schemas.microsoft.com/office/drawing/2014/main" id="{00000000-0008-0000-0400-00001B000000}"/>
            </a:ext>
          </a:extLst>
        </xdr:cNvPr>
        <xdr:cNvSpPr txBox="1"/>
      </xdr:nvSpPr>
      <xdr:spPr>
        <a:xfrm>
          <a:off x="64055616" y="2009777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21,6%</a:t>
          </a:r>
        </a:p>
      </xdr:txBody>
    </xdr:sp>
    <xdr:clientData/>
  </xdr:twoCellAnchor>
  <xdr:twoCellAnchor>
    <xdr:from>
      <xdr:col>65</xdr:col>
      <xdr:colOff>495300</xdr:colOff>
      <xdr:row>103</xdr:row>
      <xdr:rowOff>38129</xdr:rowOff>
    </xdr:from>
    <xdr:to>
      <xdr:col>65</xdr:col>
      <xdr:colOff>1152506</xdr:colOff>
      <xdr:row>104</xdr:row>
      <xdr:rowOff>123843</xdr:rowOff>
    </xdr:to>
    <xdr:sp macro="" textlink="">
      <xdr:nvSpPr>
        <xdr:cNvPr id="28" name="CuadroTexto 79">
          <a:extLst>
            <a:ext uri="{FF2B5EF4-FFF2-40B4-BE49-F238E27FC236}">
              <a16:creationId xmlns:a16="http://schemas.microsoft.com/office/drawing/2014/main" id="{00000000-0008-0000-0400-00001C000000}"/>
            </a:ext>
          </a:extLst>
        </xdr:cNvPr>
        <xdr:cNvSpPr txBox="1"/>
      </xdr:nvSpPr>
      <xdr:spPr>
        <a:xfrm>
          <a:off x="61140975" y="2007872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40,5%</a:t>
          </a:r>
        </a:p>
      </xdr:txBody>
    </xdr:sp>
    <xdr:clientData/>
  </xdr:twoCellAnchor>
  <xdr:twoCellAnchor>
    <xdr:from>
      <xdr:col>65</xdr:col>
      <xdr:colOff>1076333</xdr:colOff>
      <xdr:row>101</xdr:row>
      <xdr:rowOff>180984</xdr:rowOff>
    </xdr:from>
    <xdr:to>
      <xdr:col>65</xdr:col>
      <xdr:colOff>1733539</xdr:colOff>
      <xdr:row>103</xdr:row>
      <xdr:rowOff>76229</xdr:rowOff>
    </xdr:to>
    <xdr:sp macro="" textlink="">
      <xdr:nvSpPr>
        <xdr:cNvPr id="29" name="CuadroTexto 81">
          <a:extLst>
            <a:ext uri="{FF2B5EF4-FFF2-40B4-BE49-F238E27FC236}">
              <a16:creationId xmlns:a16="http://schemas.microsoft.com/office/drawing/2014/main" id="{00000000-0008-0000-0400-00001D000000}"/>
            </a:ext>
          </a:extLst>
        </xdr:cNvPr>
        <xdr:cNvSpPr txBox="1"/>
      </xdr:nvSpPr>
      <xdr:spPr>
        <a:xfrm>
          <a:off x="61722008" y="1984058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58,5%</a:t>
          </a:r>
        </a:p>
      </xdr:txBody>
    </xdr:sp>
    <xdr:clientData/>
  </xdr:twoCellAnchor>
  <xdr:twoCellAnchor>
    <xdr:from>
      <xdr:col>65</xdr:col>
      <xdr:colOff>1657366</xdr:colOff>
      <xdr:row>103</xdr:row>
      <xdr:rowOff>123849</xdr:rowOff>
    </xdr:from>
    <xdr:to>
      <xdr:col>65</xdr:col>
      <xdr:colOff>2295516</xdr:colOff>
      <xdr:row>105</xdr:row>
      <xdr:rowOff>19064</xdr:rowOff>
    </xdr:to>
    <xdr:sp macro="" textlink="">
      <xdr:nvSpPr>
        <xdr:cNvPr id="30" name="CuadroTexto 82">
          <a:extLst>
            <a:ext uri="{FF2B5EF4-FFF2-40B4-BE49-F238E27FC236}">
              <a16:creationId xmlns:a16="http://schemas.microsoft.com/office/drawing/2014/main" id="{00000000-0008-0000-0400-00001E000000}"/>
            </a:ext>
          </a:extLst>
        </xdr:cNvPr>
        <xdr:cNvSpPr txBox="1"/>
      </xdr:nvSpPr>
      <xdr:spPr>
        <a:xfrm>
          <a:off x="62303041" y="2016444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51,7%</a:t>
          </a:r>
        </a:p>
      </xdr:txBody>
    </xdr:sp>
    <xdr:clientData/>
  </xdr:twoCellAnchor>
  <xdr:twoCellAnchor>
    <xdr:from>
      <xdr:col>65</xdr:col>
      <xdr:colOff>2228833</xdr:colOff>
      <xdr:row>103</xdr:row>
      <xdr:rowOff>180988</xdr:rowOff>
    </xdr:from>
    <xdr:to>
      <xdr:col>65</xdr:col>
      <xdr:colOff>2800340</xdr:colOff>
      <xdr:row>105</xdr:row>
      <xdr:rowOff>76202</xdr:rowOff>
    </xdr:to>
    <xdr:sp macro="" textlink="">
      <xdr:nvSpPr>
        <xdr:cNvPr id="31" name="CuadroTexto 83">
          <a:extLst>
            <a:ext uri="{FF2B5EF4-FFF2-40B4-BE49-F238E27FC236}">
              <a16:creationId xmlns:a16="http://schemas.microsoft.com/office/drawing/2014/main" id="{00000000-0008-0000-0400-00001F000000}"/>
            </a:ext>
          </a:extLst>
        </xdr:cNvPr>
        <xdr:cNvSpPr txBox="1"/>
      </xdr:nvSpPr>
      <xdr:spPr>
        <a:xfrm>
          <a:off x="62874508" y="2022158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54,0%</a:t>
          </a:r>
        </a:p>
      </xdr:txBody>
    </xdr:sp>
    <xdr:clientData/>
  </xdr:twoCellAnchor>
  <xdr:twoCellAnchor>
    <xdr:from>
      <xdr:col>65</xdr:col>
      <xdr:colOff>2800354</xdr:colOff>
      <xdr:row>104</xdr:row>
      <xdr:rowOff>8</xdr:rowOff>
    </xdr:from>
    <xdr:to>
      <xdr:col>65</xdr:col>
      <xdr:colOff>3362316</xdr:colOff>
      <xdr:row>105</xdr:row>
      <xdr:rowOff>95265</xdr:rowOff>
    </xdr:to>
    <xdr:sp macro="" textlink="">
      <xdr:nvSpPr>
        <xdr:cNvPr id="32" name="CuadroTexto 84">
          <a:extLst>
            <a:ext uri="{FF2B5EF4-FFF2-40B4-BE49-F238E27FC236}">
              <a16:creationId xmlns:a16="http://schemas.microsoft.com/office/drawing/2014/main" id="{00000000-0008-0000-0400-000020000000}"/>
            </a:ext>
          </a:extLst>
        </xdr:cNvPr>
        <xdr:cNvSpPr txBox="1"/>
      </xdr:nvSpPr>
      <xdr:spPr>
        <a:xfrm>
          <a:off x="63446029" y="2023110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70,4%</a:t>
          </a:r>
        </a:p>
      </xdr:txBody>
    </xdr:sp>
    <xdr:clientData/>
  </xdr:twoCellAnchor>
  <xdr:twoCellAnchor>
    <xdr:from>
      <xdr:col>65</xdr:col>
      <xdr:colOff>3390891</xdr:colOff>
      <xdr:row>104</xdr:row>
      <xdr:rowOff>57170</xdr:rowOff>
    </xdr:from>
    <xdr:to>
      <xdr:col>65</xdr:col>
      <xdr:colOff>3952853</xdr:colOff>
      <xdr:row>105</xdr:row>
      <xdr:rowOff>152427</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4036566" y="2028827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78,4%</a:t>
          </a:r>
        </a:p>
      </xdr:txBody>
    </xdr:sp>
    <xdr:clientData/>
  </xdr:twoCellAnchor>
  <xdr:twoCellAnchor>
    <xdr:from>
      <xdr:col>65</xdr:col>
      <xdr:colOff>3971916</xdr:colOff>
      <xdr:row>102</xdr:row>
      <xdr:rowOff>28590</xdr:rowOff>
    </xdr:from>
    <xdr:to>
      <xdr:col>65</xdr:col>
      <xdr:colOff>4467225</xdr:colOff>
      <xdr:row>103</xdr:row>
      <xdr:rowOff>123847</xdr:rowOff>
    </xdr:to>
    <xdr:sp macro="" textlink="">
      <xdr:nvSpPr>
        <xdr:cNvPr id="34" name="CuadroTexto 84">
          <a:extLst>
            <a:ext uri="{FF2B5EF4-FFF2-40B4-BE49-F238E27FC236}">
              <a16:creationId xmlns:a16="http://schemas.microsoft.com/office/drawing/2014/main" id="{00000000-0008-0000-0400-000022000000}"/>
            </a:ext>
          </a:extLst>
        </xdr:cNvPr>
        <xdr:cNvSpPr txBox="1"/>
      </xdr:nvSpPr>
      <xdr:spPr>
        <a:xfrm>
          <a:off x="64617591" y="19878690"/>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821,1</a:t>
          </a:r>
        </a:p>
      </xdr:txBody>
    </xdr:sp>
    <xdr:clientData/>
  </xdr:twoCellAnchor>
  <xdr:twoCellAnchor>
    <xdr:from>
      <xdr:col>65</xdr:col>
      <xdr:colOff>3971916</xdr:colOff>
      <xdr:row>103</xdr:row>
      <xdr:rowOff>15</xdr:rowOff>
    </xdr:from>
    <xdr:to>
      <xdr:col>65</xdr:col>
      <xdr:colOff>4533878</xdr:colOff>
      <xdr:row>104</xdr:row>
      <xdr:rowOff>95272</xdr:rowOff>
    </xdr:to>
    <xdr:sp macro="" textlink="">
      <xdr:nvSpPr>
        <xdr:cNvPr id="35" name="CuadroTexto 84">
          <a:extLst>
            <a:ext uri="{FF2B5EF4-FFF2-40B4-BE49-F238E27FC236}">
              <a16:creationId xmlns:a16="http://schemas.microsoft.com/office/drawing/2014/main" id="{00000000-0008-0000-0400-000023000000}"/>
            </a:ext>
          </a:extLst>
        </xdr:cNvPr>
        <xdr:cNvSpPr txBox="1"/>
      </xdr:nvSpPr>
      <xdr:spPr>
        <a:xfrm>
          <a:off x="64617591" y="200406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37,6%</a:t>
          </a:r>
        </a:p>
      </xdr:txBody>
    </xdr:sp>
    <xdr:clientData/>
  </xdr:twoCellAnchor>
  <xdr:twoCellAnchor>
    <xdr:from>
      <xdr:col>65</xdr:col>
      <xdr:colOff>3971916</xdr:colOff>
      <xdr:row>103</xdr:row>
      <xdr:rowOff>161940</xdr:rowOff>
    </xdr:from>
    <xdr:to>
      <xdr:col>65</xdr:col>
      <xdr:colOff>4533878</xdr:colOff>
      <xdr:row>105</xdr:row>
      <xdr:rowOff>66697</xdr:rowOff>
    </xdr:to>
    <xdr:sp macro="" textlink="">
      <xdr:nvSpPr>
        <xdr:cNvPr id="36" name="CuadroTexto 84">
          <a:extLst>
            <a:ext uri="{FF2B5EF4-FFF2-40B4-BE49-F238E27FC236}">
              <a16:creationId xmlns:a16="http://schemas.microsoft.com/office/drawing/2014/main" id="{00000000-0008-0000-0400-000024000000}"/>
            </a:ext>
          </a:extLst>
        </xdr:cNvPr>
        <xdr:cNvSpPr txBox="1"/>
      </xdr:nvSpPr>
      <xdr:spPr>
        <a:xfrm>
          <a:off x="64617591" y="202025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8"/>
              </a:solidFill>
              <a:latin typeface="Arial Narrow" panose="020B0606020202030204" pitchFamily="34" charset="0"/>
            </a:rPr>
            <a:t>62,4%</a:t>
          </a:r>
        </a:p>
      </xdr:txBody>
    </xdr:sp>
    <xdr:clientData/>
  </xdr:twoCellAnchor>
  <xdr:twoCellAnchor>
    <xdr:from>
      <xdr:col>65</xdr:col>
      <xdr:colOff>4552941</xdr:colOff>
      <xdr:row>102</xdr:row>
      <xdr:rowOff>19065</xdr:rowOff>
    </xdr:from>
    <xdr:to>
      <xdr:col>65</xdr:col>
      <xdr:colOff>5010138</xdr:colOff>
      <xdr:row>103</xdr:row>
      <xdr:rowOff>114322</xdr:rowOff>
    </xdr:to>
    <xdr:sp macro="" textlink="">
      <xdr:nvSpPr>
        <xdr:cNvPr id="37" name="CuadroTexto 84">
          <a:extLst>
            <a:ext uri="{FF2B5EF4-FFF2-40B4-BE49-F238E27FC236}">
              <a16:creationId xmlns:a16="http://schemas.microsoft.com/office/drawing/2014/main" id="{00000000-0008-0000-0400-000025000000}"/>
            </a:ext>
          </a:extLst>
        </xdr:cNvPr>
        <xdr:cNvSpPr txBox="1"/>
      </xdr:nvSpPr>
      <xdr:spPr>
        <a:xfrm>
          <a:off x="65198616" y="198691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690,8</a:t>
          </a:r>
        </a:p>
      </xdr:txBody>
    </xdr:sp>
    <xdr:clientData/>
  </xdr:twoCellAnchor>
  <xdr:twoCellAnchor>
    <xdr:from>
      <xdr:col>65</xdr:col>
      <xdr:colOff>4552941</xdr:colOff>
      <xdr:row>103</xdr:row>
      <xdr:rowOff>15</xdr:rowOff>
    </xdr:from>
    <xdr:to>
      <xdr:col>65</xdr:col>
      <xdr:colOff>5114903</xdr:colOff>
      <xdr:row>104</xdr:row>
      <xdr:rowOff>95272</xdr:rowOff>
    </xdr:to>
    <xdr:sp macro="" textlink="">
      <xdr:nvSpPr>
        <xdr:cNvPr id="38" name="CuadroTexto 84">
          <a:extLst>
            <a:ext uri="{FF2B5EF4-FFF2-40B4-BE49-F238E27FC236}">
              <a16:creationId xmlns:a16="http://schemas.microsoft.com/office/drawing/2014/main" id="{00000000-0008-0000-0400-000026000000}"/>
            </a:ext>
          </a:extLst>
        </xdr:cNvPr>
        <xdr:cNvSpPr txBox="1"/>
      </xdr:nvSpPr>
      <xdr:spPr>
        <a:xfrm>
          <a:off x="65198616" y="200406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25,8%</a:t>
          </a:r>
        </a:p>
      </xdr:txBody>
    </xdr:sp>
    <xdr:clientData/>
  </xdr:twoCellAnchor>
  <xdr:twoCellAnchor>
    <xdr:from>
      <xdr:col>65</xdr:col>
      <xdr:colOff>4543416</xdr:colOff>
      <xdr:row>103</xdr:row>
      <xdr:rowOff>161940</xdr:rowOff>
    </xdr:from>
    <xdr:to>
      <xdr:col>65</xdr:col>
      <xdr:colOff>5105378</xdr:colOff>
      <xdr:row>105</xdr:row>
      <xdr:rowOff>66697</xdr:rowOff>
    </xdr:to>
    <xdr:sp macro="" textlink="">
      <xdr:nvSpPr>
        <xdr:cNvPr id="39" name="CuadroTexto 84">
          <a:extLst>
            <a:ext uri="{FF2B5EF4-FFF2-40B4-BE49-F238E27FC236}">
              <a16:creationId xmlns:a16="http://schemas.microsoft.com/office/drawing/2014/main" id="{00000000-0008-0000-0400-000027000000}"/>
            </a:ext>
          </a:extLst>
        </xdr:cNvPr>
        <xdr:cNvSpPr txBox="1"/>
      </xdr:nvSpPr>
      <xdr:spPr>
        <a:xfrm>
          <a:off x="65189091" y="202025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8"/>
              </a:solidFill>
              <a:latin typeface="Arial Narrow" panose="020B0606020202030204" pitchFamily="34" charset="0"/>
            </a:rPr>
            <a:t>74,2%</a:t>
          </a:r>
        </a:p>
      </xdr:txBody>
    </xdr:sp>
    <xdr:clientData/>
  </xdr:twoCellAnchor>
  <xdr:twoCellAnchor>
    <xdr:from>
      <xdr:col>65</xdr:col>
      <xdr:colOff>5191116</xdr:colOff>
      <xdr:row>102</xdr:row>
      <xdr:rowOff>28590</xdr:rowOff>
    </xdr:from>
    <xdr:to>
      <xdr:col>65</xdr:col>
      <xdr:colOff>5648313</xdr:colOff>
      <xdr:row>103</xdr:row>
      <xdr:rowOff>123847</xdr:rowOff>
    </xdr:to>
    <xdr:sp macro="" textlink="">
      <xdr:nvSpPr>
        <xdr:cNvPr id="40" name="CuadroTexto 84">
          <a:extLst>
            <a:ext uri="{FF2B5EF4-FFF2-40B4-BE49-F238E27FC236}">
              <a16:creationId xmlns:a16="http://schemas.microsoft.com/office/drawing/2014/main" id="{00000000-0008-0000-0400-000028000000}"/>
            </a:ext>
          </a:extLst>
        </xdr:cNvPr>
        <xdr:cNvSpPr txBox="1"/>
      </xdr:nvSpPr>
      <xdr:spPr>
        <a:xfrm>
          <a:off x="65836791" y="1987869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56,7</a:t>
          </a:r>
        </a:p>
      </xdr:txBody>
    </xdr:sp>
    <xdr:clientData/>
  </xdr:twoCellAnchor>
  <xdr:twoCellAnchor>
    <xdr:from>
      <xdr:col>65</xdr:col>
      <xdr:colOff>5191116</xdr:colOff>
      <xdr:row>103</xdr:row>
      <xdr:rowOff>28590</xdr:rowOff>
    </xdr:from>
    <xdr:to>
      <xdr:col>65</xdr:col>
      <xdr:colOff>5753078</xdr:colOff>
      <xdr:row>104</xdr:row>
      <xdr:rowOff>123847</xdr:rowOff>
    </xdr:to>
    <xdr:sp macro="" textlink="">
      <xdr:nvSpPr>
        <xdr:cNvPr id="41" name="CuadroTexto 84">
          <a:extLst>
            <a:ext uri="{FF2B5EF4-FFF2-40B4-BE49-F238E27FC236}">
              <a16:creationId xmlns:a16="http://schemas.microsoft.com/office/drawing/2014/main" id="{00000000-0008-0000-0400-000029000000}"/>
            </a:ext>
          </a:extLst>
        </xdr:cNvPr>
        <xdr:cNvSpPr txBox="1"/>
      </xdr:nvSpPr>
      <xdr:spPr>
        <a:xfrm>
          <a:off x="65836791" y="200691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9,5%</a:t>
          </a:r>
        </a:p>
      </xdr:txBody>
    </xdr:sp>
    <xdr:clientData/>
  </xdr:twoCellAnchor>
  <xdr:twoCellAnchor>
    <xdr:from>
      <xdr:col>65</xdr:col>
      <xdr:colOff>5133966</xdr:colOff>
      <xdr:row>103</xdr:row>
      <xdr:rowOff>171465</xdr:rowOff>
    </xdr:from>
    <xdr:to>
      <xdr:col>65</xdr:col>
      <xdr:colOff>5695928</xdr:colOff>
      <xdr:row>105</xdr:row>
      <xdr:rowOff>76222</xdr:rowOff>
    </xdr:to>
    <xdr:sp macro="" textlink="">
      <xdr:nvSpPr>
        <xdr:cNvPr id="42" name="CuadroTexto 84">
          <a:extLst>
            <a:ext uri="{FF2B5EF4-FFF2-40B4-BE49-F238E27FC236}">
              <a16:creationId xmlns:a16="http://schemas.microsoft.com/office/drawing/2014/main" id="{00000000-0008-0000-0400-00002A000000}"/>
            </a:ext>
          </a:extLst>
        </xdr:cNvPr>
        <xdr:cNvSpPr txBox="1"/>
      </xdr:nvSpPr>
      <xdr:spPr>
        <a:xfrm>
          <a:off x="65779641" y="202120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8"/>
              </a:solidFill>
              <a:latin typeface="Arial Narrow" panose="020B0606020202030204" pitchFamily="34" charset="0"/>
            </a:rPr>
            <a:t>90,5</a:t>
          </a:r>
          <a:r>
            <a:rPr lang="es-AR" sz="1000" b="1">
              <a:solidFill>
                <a:schemeClr val="tx1"/>
              </a:solidFill>
              <a:latin typeface="Arial Narrow" panose="020B0606020202030204" pitchFamily="34" charset="0"/>
            </a:rPr>
            <a:t>%</a:t>
          </a:r>
        </a:p>
      </xdr:txBody>
    </xdr:sp>
    <xdr:clientData/>
  </xdr:twoCellAnchor>
  <xdr:twoCellAnchor>
    <xdr:from>
      <xdr:col>65</xdr:col>
      <xdr:colOff>495300</xdr:colOff>
      <xdr:row>119</xdr:row>
      <xdr:rowOff>76220</xdr:rowOff>
    </xdr:from>
    <xdr:to>
      <xdr:col>65</xdr:col>
      <xdr:colOff>1152506</xdr:colOff>
      <xdr:row>120</xdr:row>
      <xdr:rowOff>161934</xdr:rowOff>
    </xdr:to>
    <xdr:sp macro="" textlink="">
      <xdr:nvSpPr>
        <xdr:cNvPr id="43" name="CuadroTexto 79">
          <a:extLst>
            <a:ext uri="{FF2B5EF4-FFF2-40B4-BE49-F238E27FC236}">
              <a16:creationId xmlns:a16="http://schemas.microsoft.com/office/drawing/2014/main" id="{00000000-0008-0000-0400-00002B000000}"/>
            </a:ext>
          </a:extLst>
        </xdr:cNvPr>
        <xdr:cNvSpPr txBox="1"/>
      </xdr:nvSpPr>
      <xdr:spPr>
        <a:xfrm>
          <a:off x="61140975" y="2316482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43,0</a:t>
          </a:r>
        </a:p>
      </xdr:txBody>
    </xdr:sp>
    <xdr:clientData/>
  </xdr:twoCellAnchor>
  <xdr:twoCellAnchor>
    <xdr:from>
      <xdr:col>65</xdr:col>
      <xdr:colOff>1057283</xdr:colOff>
      <xdr:row>115</xdr:row>
      <xdr:rowOff>38100</xdr:rowOff>
    </xdr:from>
    <xdr:to>
      <xdr:col>65</xdr:col>
      <xdr:colOff>1714489</xdr:colOff>
      <xdr:row>116</xdr:row>
      <xdr:rowOff>123845</xdr:rowOff>
    </xdr:to>
    <xdr:sp macro="" textlink="">
      <xdr:nvSpPr>
        <xdr:cNvPr id="44" name="CuadroTexto 81">
          <a:extLst>
            <a:ext uri="{FF2B5EF4-FFF2-40B4-BE49-F238E27FC236}">
              <a16:creationId xmlns:a16="http://schemas.microsoft.com/office/drawing/2014/main" id="{00000000-0008-0000-0400-00002C000000}"/>
            </a:ext>
          </a:extLst>
        </xdr:cNvPr>
        <xdr:cNvSpPr txBox="1"/>
      </xdr:nvSpPr>
      <xdr:spPr>
        <a:xfrm>
          <a:off x="61702958" y="2236470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131,7</a:t>
          </a:r>
        </a:p>
      </xdr:txBody>
    </xdr:sp>
    <xdr:clientData/>
  </xdr:twoCellAnchor>
  <xdr:twoCellAnchor>
    <xdr:from>
      <xdr:col>65</xdr:col>
      <xdr:colOff>1638316</xdr:colOff>
      <xdr:row>115</xdr:row>
      <xdr:rowOff>76215</xdr:rowOff>
    </xdr:from>
    <xdr:to>
      <xdr:col>65</xdr:col>
      <xdr:colOff>2276466</xdr:colOff>
      <xdr:row>116</xdr:row>
      <xdr:rowOff>161930</xdr:rowOff>
    </xdr:to>
    <xdr:sp macro="" textlink="">
      <xdr:nvSpPr>
        <xdr:cNvPr id="45" name="CuadroTexto 82">
          <a:extLst>
            <a:ext uri="{FF2B5EF4-FFF2-40B4-BE49-F238E27FC236}">
              <a16:creationId xmlns:a16="http://schemas.microsoft.com/office/drawing/2014/main" id="{00000000-0008-0000-0400-00002D000000}"/>
            </a:ext>
          </a:extLst>
        </xdr:cNvPr>
        <xdr:cNvSpPr txBox="1"/>
      </xdr:nvSpPr>
      <xdr:spPr>
        <a:xfrm>
          <a:off x="62283991" y="2240281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130,1</a:t>
          </a:r>
        </a:p>
      </xdr:txBody>
    </xdr:sp>
    <xdr:clientData/>
  </xdr:twoCellAnchor>
  <xdr:twoCellAnchor>
    <xdr:from>
      <xdr:col>65</xdr:col>
      <xdr:colOff>2228833</xdr:colOff>
      <xdr:row>115</xdr:row>
      <xdr:rowOff>133354</xdr:rowOff>
    </xdr:from>
    <xdr:to>
      <xdr:col>65</xdr:col>
      <xdr:colOff>2790824</xdr:colOff>
      <xdr:row>117</xdr:row>
      <xdr:rowOff>28568</xdr:rowOff>
    </xdr:to>
    <xdr:sp macro="" textlink="">
      <xdr:nvSpPr>
        <xdr:cNvPr id="46" name="CuadroTexto 83">
          <a:extLst>
            <a:ext uri="{FF2B5EF4-FFF2-40B4-BE49-F238E27FC236}">
              <a16:creationId xmlns:a16="http://schemas.microsoft.com/office/drawing/2014/main" id="{00000000-0008-0000-0400-00002E000000}"/>
            </a:ext>
          </a:extLst>
        </xdr:cNvPr>
        <xdr:cNvSpPr txBox="1"/>
      </xdr:nvSpPr>
      <xdr:spPr>
        <a:xfrm>
          <a:off x="62874508" y="22459954"/>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123,9</a:t>
          </a:r>
        </a:p>
      </xdr:txBody>
    </xdr:sp>
    <xdr:clientData/>
  </xdr:twoCellAnchor>
  <xdr:twoCellAnchor>
    <xdr:from>
      <xdr:col>65</xdr:col>
      <xdr:colOff>2809879</xdr:colOff>
      <xdr:row>116</xdr:row>
      <xdr:rowOff>19049</xdr:rowOff>
    </xdr:from>
    <xdr:to>
      <xdr:col>65</xdr:col>
      <xdr:colOff>3352800</xdr:colOff>
      <xdr:row>117</xdr:row>
      <xdr:rowOff>114306</xdr:rowOff>
    </xdr:to>
    <xdr:sp macro="" textlink="">
      <xdr:nvSpPr>
        <xdr:cNvPr id="47" name="CuadroTexto 84">
          <a:extLst>
            <a:ext uri="{FF2B5EF4-FFF2-40B4-BE49-F238E27FC236}">
              <a16:creationId xmlns:a16="http://schemas.microsoft.com/office/drawing/2014/main" id="{00000000-0008-0000-0400-00002F000000}"/>
            </a:ext>
          </a:extLst>
        </xdr:cNvPr>
        <xdr:cNvSpPr txBox="1"/>
      </xdr:nvSpPr>
      <xdr:spPr>
        <a:xfrm>
          <a:off x="63455554" y="22536149"/>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112,8</a:t>
          </a:r>
        </a:p>
      </xdr:txBody>
    </xdr:sp>
    <xdr:clientData/>
  </xdr:twoCellAnchor>
  <xdr:twoCellAnchor>
    <xdr:from>
      <xdr:col>65</xdr:col>
      <xdr:colOff>3390891</xdr:colOff>
      <xdr:row>116</xdr:row>
      <xdr:rowOff>85745</xdr:rowOff>
    </xdr:from>
    <xdr:to>
      <xdr:col>65</xdr:col>
      <xdr:colOff>3933825</xdr:colOff>
      <xdr:row>117</xdr:row>
      <xdr:rowOff>181002</xdr:rowOff>
    </xdr:to>
    <xdr:sp macro="" textlink="">
      <xdr:nvSpPr>
        <xdr:cNvPr id="48" name="CuadroTexto 84">
          <a:extLst>
            <a:ext uri="{FF2B5EF4-FFF2-40B4-BE49-F238E27FC236}">
              <a16:creationId xmlns:a16="http://schemas.microsoft.com/office/drawing/2014/main" id="{00000000-0008-0000-0400-000030000000}"/>
            </a:ext>
          </a:extLst>
        </xdr:cNvPr>
        <xdr:cNvSpPr txBox="1"/>
      </xdr:nvSpPr>
      <xdr:spPr>
        <a:xfrm>
          <a:off x="64036566" y="22602845"/>
          <a:ext cx="542934"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107,6</a:t>
          </a:r>
        </a:p>
      </xdr:txBody>
    </xdr:sp>
    <xdr:clientData/>
  </xdr:twoCellAnchor>
  <xdr:twoCellAnchor>
    <xdr:from>
      <xdr:col>65</xdr:col>
      <xdr:colOff>457200</xdr:colOff>
      <xdr:row>120</xdr:row>
      <xdr:rowOff>123854</xdr:rowOff>
    </xdr:from>
    <xdr:to>
      <xdr:col>65</xdr:col>
      <xdr:colOff>1114406</xdr:colOff>
      <xdr:row>122</xdr:row>
      <xdr:rowOff>19068</xdr:rowOff>
    </xdr:to>
    <xdr:sp macro="" textlink="">
      <xdr:nvSpPr>
        <xdr:cNvPr id="49" name="CuadroTexto 79">
          <a:extLst>
            <a:ext uri="{FF2B5EF4-FFF2-40B4-BE49-F238E27FC236}">
              <a16:creationId xmlns:a16="http://schemas.microsoft.com/office/drawing/2014/main" id="{00000000-0008-0000-0400-000031000000}"/>
            </a:ext>
          </a:extLst>
        </xdr:cNvPr>
        <xdr:cNvSpPr txBox="1"/>
      </xdr:nvSpPr>
      <xdr:spPr>
        <a:xfrm>
          <a:off x="61102875" y="2340295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63,4%</a:t>
          </a:r>
        </a:p>
      </xdr:txBody>
    </xdr:sp>
    <xdr:clientData/>
  </xdr:twoCellAnchor>
  <xdr:twoCellAnchor>
    <xdr:from>
      <xdr:col>65</xdr:col>
      <xdr:colOff>1047758</xdr:colOff>
      <xdr:row>116</xdr:row>
      <xdr:rowOff>114309</xdr:rowOff>
    </xdr:from>
    <xdr:to>
      <xdr:col>65</xdr:col>
      <xdr:colOff>1704964</xdr:colOff>
      <xdr:row>118</xdr:row>
      <xdr:rowOff>9554</xdr:rowOff>
    </xdr:to>
    <xdr:sp macro="" textlink="">
      <xdr:nvSpPr>
        <xdr:cNvPr id="50" name="CuadroTexto 81">
          <a:extLst>
            <a:ext uri="{FF2B5EF4-FFF2-40B4-BE49-F238E27FC236}">
              <a16:creationId xmlns:a16="http://schemas.microsoft.com/office/drawing/2014/main" id="{00000000-0008-0000-0400-000032000000}"/>
            </a:ext>
          </a:extLst>
        </xdr:cNvPr>
        <xdr:cNvSpPr txBox="1"/>
      </xdr:nvSpPr>
      <xdr:spPr>
        <a:xfrm>
          <a:off x="61693433" y="2263140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25,7%</a:t>
          </a:r>
        </a:p>
      </xdr:txBody>
    </xdr:sp>
    <xdr:clientData/>
  </xdr:twoCellAnchor>
  <xdr:twoCellAnchor>
    <xdr:from>
      <xdr:col>65</xdr:col>
      <xdr:colOff>1619266</xdr:colOff>
      <xdr:row>116</xdr:row>
      <xdr:rowOff>104799</xdr:rowOff>
    </xdr:from>
    <xdr:to>
      <xdr:col>65</xdr:col>
      <xdr:colOff>2257416</xdr:colOff>
      <xdr:row>118</xdr:row>
      <xdr:rowOff>14</xdr:rowOff>
    </xdr:to>
    <xdr:sp macro="" textlink="">
      <xdr:nvSpPr>
        <xdr:cNvPr id="51" name="CuadroTexto 82">
          <a:extLst>
            <a:ext uri="{FF2B5EF4-FFF2-40B4-BE49-F238E27FC236}">
              <a16:creationId xmlns:a16="http://schemas.microsoft.com/office/drawing/2014/main" id="{00000000-0008-0000-0400-000033000000}"/>
            </a:ext>
          </a:extLst>
        </xdr:cNvPr>
        <xdr:cNvSpPr txBox="1"/>
      </xdr:nvSpPr>
      <xdr:spPr>
        <a:xfrm>
          <a:off x="62264941" y="2262189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25,1%</a:t>
          </a:r>
        </a:p>
      </xdr:txBody>
    </xdr:sp>
    <xdr:clientData/>
  </xdr:twoCellAnchor>
  <xdr:twoCellAnchor>
    <xdr:from>
      <xdr:col>65</xdr:col>
      <xdr:colOff>2200258</xdr:colOff>
      <xdr:row>116</xdr:row>
      <xdr:rowOff>161938</xdr:rowOff>
    </xdr:from>
    <xdr:to>
      <xdr:col>65</xdr:col>
      <xdr:colOff>2771765</xdr:colOff>
      <xdr:row>118</xdr:row>
      <xdr:rowOff>57152</xdr:rowOff>
    </xdr:to>
    <xdr:sp macro="" textlink="">
      <xdr:nvSpPr>
        <xdr:cNvPr id="52" name="CuadroTexto 83">
          <a:extLst>
            <a:ext uri="{FF2B5EF4-FFF2-40B4-BE49-F238E27FC236}">
              <a16:creationId xmlns:a16="http://schemas.microsoft.com/office/drawing/2014/main" id="{00000000-0008-0000-0400-000034000000}"/>
            </a:ext>
          </a:extLst>
        </xdr:cNvPr>
        <xdr:cNvSpPr txBox="1"/>
      </xdr:nvSpPr>
      <xdr:spPr>
        <a:xfrm>
          <a:off x="62845933" y="2267903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21,3%</a:t>
          </a:r>
        </a:p>
      </xdr:txBody>
    </xdr:sp>
    <xdr:clientData/>
  </xdr:twoCellAnchor>
  <xdr:twoCellAnchor>
    <xdr:from>
      <xdr:col>65</xdr:col>
      <xdr:colOff>2790829</xdr:colOff>
      <xdr:row>117</xdr:row>
      <xdr:rowOff>28583</xdr:rowOff>
    </xdr:from>
    <xdr:to>
      <xdr:col>65</xdr:col>
      <xdr:colOff>3352791</xdr:colOff>
      <xdr:row>118</xdr:row>
      <xdr:rowOff>123840</xdr:rowOff>
    </xdr:to>
    <xdr:sp macro="" textlink="">
      <xdr:nvSpPr>
        <xdr:cNvPr id="53" name="CuadroTexto 84">
          <a:extLst>
            <a:ext uri="{FF2B5EF4-FFF2-40B4-BE49-F238E27FC236}">
              <a16:creationId xmlns:a16="http://schemas.microsoft.com/office/drawing/2014/main" id="{00000000-0008-0000-0400-000035000000}"/>
            </a:ext>
          </a:extLst>
        </xdr:cNvPr>
        <xdr:cNvSpPr txBox="1"/>
      </xdr:nvSpPr>
      <xdr:spPr>
        <a:xfrm>
          <a:off x="63436504" y="2273618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17,9%</a:t>
          </a:r>
        </a:p>
      </xdr:txBody>
    </xdr:sp>
    <xdr:clientData/>
  </xdr:twoCellAnchor>
  <xdr:twoCellAnchor>
    <xdr:from>
      <xdr:col>65</xdr:col>
      <xdr:colOff>3371841</xdr:colOff>
      <xdr:row>117</xdr:row>
      <xdr:rowOff>47645</xdr:rowOff>
    </xdr:from>
    <xdr:to>
      <xdr:col>65</xdr:col>
      <xdr:colOff>3933803</xdr:colOff>
      <xdr:row>118</xdr:row>
      <xdr:rowOff>142902</xdr:rowOff>
    </xdr:to>
    <xdr:sp macro="" textlink="">
      <xdr:nvSpPr>
        <xdr:cNvPr id="54" name="CuadroTexto 84">
          <a:extLst>
            <a:ext uri="{FF2B5EF4-FFF2-40B4-BE49-F238E27FC236}">
              <a16:creationId xmlns:a16="http://schemas.microsoft.com/office/drawing/2014/main" id="{00000000-0008-0000-0400-000036000000}"/>
            </a:ext>
          </a:extLst>
        </xdr:cNvPr>
        <xdr:cNvSpPr txBox="1"/>
      </xdr:nvSpPr>
      <xdr:spPr>
        <a:xfrm>
          <a:off x="64017516" y="2275524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14,0%</a:t>
          </a:r>
        </a:p>
      </xdr:txBody>
    </xdr:sp>
    <xdr:clientData/>
  </xdr:twoCellAnchor>
  <xdr:twoCellAnchor>
    <xdr:from>
      <xdr:col>65</xdr:col>
      <xdr:colOff>457200</xdr:colOff>
      <xdr:row>121</xdr:row>
      <xdr:rowOff>133379</xdr:rowOff>
    </xdr:from>
    <xdr:to>
      <xdr:col>65</xdr:col>
      <xdr:colOff>1114406</xdr:colOff>
      <xdr:row>123</xdr:row>
      <xdr:rowOff>28593</xdr:rowOff>
    </xdr:to>
    <xdr:sp macro="" textlink="">
      <xdr:nvSpPr>
        <xdr:cNvPr id="55" name="CuadroTexto 79">
          <a:extLst>
            <a:ext uri="{FF2B5EF4-FFF2-40B4-BE49-F238E27FC236}">
              <a16:creationId xmlns:a16="http://schemas.microsoft.com/office/drawing/2014/main" id="{00000000-0008-0000-0400-000037000000}"/>
            </a:ext>
          </a:extLst>
        </xdr:cNvPr>
        <xdr:cNvSpPr txBox="1"/>
      </xdr:nvSpPr>
      <xdr:spPr>
        <a:xfrm>
          <a:off x="61102875" y="2360297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36,6%</a:t>
          </a:r>
        </a:p>
      </xdr:txBody>
    </xdr:sp>
    <xdr:clientData/>
  </xdr:twoCellAnchor>
  <xdr:twoCellAnchor>
    <xdr:from>
      <xdr:col>65</xdr:col>
      <xdr:colOff>1057283</xdr:colOff>
      <xdr:row>119</xdr:row>
      <xdr:rowOff>85734</xdr:rowOff>
    </xdr:from>
    <xdr:to>
      <xdr:col>65</xdr:col>
      <xdr:colOff>1714489</xdr:colOff>
      <xdr:row>120</xdr:row>
      <xdr:rowOff>171479</xdr:rowOff>
    </xdr:to>
    <xdr:sp macro="" textlink="">
      <xdr:nvSpPr>
        <xdr:cNvPr id="56" name="CuadroTexto 81">
          <a:extLst>
            <a:ext uri="{FF2B5EF4-FFF2-40B4-BE49-F238E27FC236}">
              <a16:creationId xmlns:a16="http://schemas.microsoft.com/office/drawing/2014/main" id="{00000000-0008-0000-0400-000038000000}"/>
            </a:ext>
          </a:extLst>
        </xdr:cNvPr>
        <xdr:cNvSpPr txBox="1"/>
      </xdr:nvSpPr>
      <xdr:spPr>
        <a:xfrm>
          <a:off x="61702958" y="2317433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74,3%</a:t>
          </a:r>
        </a:p>
      </xdr:txBody>
    </xdr:sp>
    <xdr:clientData/>
  </xdr:twoCellAnchor>
  <xdr:twoCellAnchor>
    <xdr:from>
      <xdr:col>65</xdr:col>
      <xdr:colOff>1628791</xdr:colOff>
      <xdr:row>119</xdr:row>
      <xdr:rowOff>66699</xdr:rowOff>
    </xdr:from>
    <xdr:to>
      <xdr:col>65</xdr:col>
      <xdr:colOff>2266941</xdr:colOff>
      <xdr:row>120</xdr:row>
      <xdr:rowOff>152414</xdr:rowOff>
    </xdr:to>
    <xdr:sp macro="" textlink="">
      <xdr:nvSpPr>
        <xdr:cNvPr id="57" name="CuadroTexto 82">
          <a:extLst>
            <a:ext uri="{FF2B5EF4-FFF2-40B4-BE49-F238E27FC236}">
              <a16:creationId xmlns:a16="http://schemas.microsoft.com/office/drawing/2014/main" id="{00000000-0008-0000-0400-000039000000}"/>
            </a:ext>
          </a:extLst>
        </xdr:cNvPr>
        <xdr:cNvSpPr txBox="1"/>
      </xdr:nvSpPr>
      <xdr:spPr>
        <a:xfrm>
          <a:off x="62274466" y="2315529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74,9%</a:t>
          </a:r>
        </a:p>
      </xdr:txBody>
    </xdr:sp>
    <xdr:clientData/>
  </xdr:twoCellAnchor>
  <xdr:twoCellAnchor>
    <xdr:from>
      <xdr:col>65</xdr:col>
      <xdr:colOff>2190733</xdr:colOff>
      <xdr:row>119</xdr:row>
      <xdr:rowOff>76213</xdr:rowOff>
    </xdr:from>
    <xdr:to>
      <xdr:col>65</xdr:col>
      <xdr:colOff>2762240</xdr:colOff>
      <xdr:row>120</xdr:row>
      <xdr:rowOff>161927</xdr:rowOff>
    </xdr:to>
    <xdr:sp macro="" textlink="">
      <xdr:nvSpPr>
        <xdr:cNvPr id="58" name="CuadroTexto 83">
          <a:extLst>
            <a:ext uri="{FF2B5EF4-FFF2-40B4-BE49-F238E27FC236}">
              <a16:creationId xmlns:a16="http://schemas.microsoft.com/office/drawing/2014/main" id="{00000000-0008-0000-0400-00003A000000}"/>
            </a:ext>
          </a:extLst>
        </xdr:cNvPr>
        <xdr:cNvSpPr txBox="1"/>
      </xdr:nvSpPr>
      <xdr:spPr>
        <a:xfrm>
          <a:off x="62836408" y="2316481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78,7%</a:t>
          </a:r>
        </a:p>
      </xdr:txBody>
    </xdr:sp>
    <xdr:clientData/>
  </xdr:twoCellAnchor>
  <xdr:twoCellAnchor>
    <xdr:from>
      <xdr:col>65</xdr:col>
      <xdr:colOff>2800354</xdr:colOff>
      <xdr:row>119</xdr:row>
      <xdr:rowOff>123833</xdr:rowOff>
    </xdr:from>
    <xdr:to>
      <xdr:col>65</xdr:col>
      <xdr:colOff>3362316</xdr:colOff>
      <xdr:row>121</xdr:row>
      <xdr:rowOff>28590</xdr:rowOff>
    </xdr:to>
    <xdr:sp macro="" textlink="">
      <xdr:nvSpPr>
        <xdr:cNvPr id="59" name="CuadroTexto 84">
          <a:extLst>
            <a:ext uri="{FF2B5EF4-FFF2-40B4-BE49-F238E27FC236}">
              <a16:creationId xmlns:a16="http://schemas.microsoft.com/office/drawing/2014/main" id="{00000000-0008-0000-0400-00003B000000}"/>
            </a:ext>
          </a:extLst>
        </xdr:cNvPr>
        <xdr:cNvSpPr txBox="1"/>
      </xdr:nvSpPr>
      <xdr:spPr>
        <a:xfrm>
          <a:off x="63446029" y="2321243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82,1%</a:t>
          </a:r>
        </a:p>
      </xdr:txBody>
    </xdr:sp>
    <xdr:clientData/>
  </xdr:twoCellAnchor>
  <xdr:twoCellAnchor>
    <xdr:from>
      <xdr:col>65</xdr:col>
      <xdr:colOff>3381366</xdr:colOff>
      <xdr:row>119</xdr:row>
      <xdr:rowOff>133370</xdr:rowOff>
    </xdr:from>
    <xdr:to>
      <xdr:col>65</xdr:col>
      <xdr:colOff>3943328</xdr:colOff>
      <xdr:row>121</xdr:row>
      <xdr:rowOff>38127</xdr:rowOff>
    </xdr:to>
    <xdr:sp macro="" textlink="">
      <xdr:nvSpPr>
        <xdr:cNvPr id="60" name="CuadroTexto 84">
          <a:extLst>
            <a:ext uri="{FF2B5EF4-FFF2-40B4-BE49-F238E27FC236}">
              <a16:creationId xmlns:a16="http://schemas.microsoft.com/office/drawing/2014/main" id="{00000000-0008-0000-0400-00003C000000}"/>
            </a:ext>
          </a:extLst>
        </xdr:cNvPr>
        <xdr:cNvSpPr txBox="1"/>
      </xdr:nvSpPr>
      <xdr:spPr>
        <a:xfrm>
          <a:off x="64027041" y="2322197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86,0%</a:t>
          </a:r>
        </a:p>
      </xdr:txBody>
    </xdr:sp>
    <xdr:clientData/>
  </xdr:twoCellAnchor>
  <xdr:twoCellAnchor>
    <xdr:from>
      <xdr:col>65</xdr:col>
      <xdr:colOff>3962391</xdr:colOff>
      <xdr:row>116</xdr:row>
      <xdr:rowOff>104790</xdr:rowOff>
    </xdr:from>
    <xdr:to>
      <xdr:col>65</xdr:col>
      <xdr:colOff>4457700</xdr:colOff>
      <xdr:row>118</xdr:row>
      <xdr:rowOff>9547</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4608066" y="22621890"/>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102,5</a:t>
          </a:r>
        </a:p>
      </xdr:txBody>
    </xdr:sp>
    <xdr:clientData/>
  </xdr:twoCellAnchor>
  <xdr:twoCellAnchor>
    <xdr:from>
      <xdr:col>65</xdr:col>
      <xdr:colOff>3990966</xdr:colOff>
      <xdr:row>117</xdr:row>
      <xdr:rowOff>85740</xdr:rowOff>
    </xdr:from>
    <xdr:to>
      <xdr:col>65</xdr:col>
      <xdr:colOff>4552928</xdr:colOff>
      <xdr:row>118</xdr:row>
      <xdr:rowOff>180997</xdr:rowOff>
    </xdr:to>
    <xdr:sp macro="" textlink="">
      <xdr:nvSpPr>
        <xdr:cNvPr id="62" name="CuadroTexto 84">
          <a:extLst>
            <a:ext uri="{FF2B5EF4-FFF2-40B4-BE49-F238E27FC236}">
              <a16:creationId xmlns:a16="http://schemas.microsoft.com/office/drawing/2014/main" id="{00000000-0008-0000-0400-00003E000000}"/>
            </a:ext>
          </a:extLst>
        </xdr:cNvPr>
        <xdr:cNvSpPr txBox="1"/>
      </xdr:nvSpPr>
      <xdr:spPr>
        <a:xfrm>
          <a:off x="64636641" y="227933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9,7%</a:t>
          </a:r>
        </a:p>
      </xdr:txBody>
    </xdr:sp>
    <xdr:clientData/>
  </xdr:twoCellAnchor>
  <xdr:twoCellAnchor>
    <xdr:from>
      <xdr:col>65</xdr:col>
      <xdr:colOff>3952866</xdr:colOff>
      <xdr:row>119</xdr:row>
      <xdr:rowOff>152415</xdr:rowOff>
    </xdr:from>
    <xdr:to>
      <xdr:col>65</xdr:col>
      <xdr:colOff>4514828</xdr:colOff>
      <xdr:row>121</xdr:row>
      <xdr:rowOff>57172</xdr:rowOff>
    </xdr:to>
    <xdr:sp macro="" textlink="">
      <xdr:nvSpPr>
        <xdr:cNvPr id="63" name="CuadroTexto 84">
          <a:extLst>
            <a:ext uri="{FF2B5EF4-FFF2-40B4-BE49-F238E27FC236}">
              <a16:creationId xmlns:a16="http://schemas.microsoft.com/office/drawing/2014/main" id="{00000000-0008-0000-0400-00003F000000}"/>
            </a:ext>
          </a:extLst>
        </xdr:cNvPr>
        <xdr:cNvSpPr txBox="1"/>
      </xdr:nvSpPr>
      <xdr:spPr>
        <a:xfrm>
          <a:off x="64598541" y="232410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90,3%</a:t>
          </a:r>
        </a:p>
      </xdr:txBody>
    </xdr:sp>
    <xdr:clientData/>
  </xdr:twoCellAnchor>
  <xdr:twoCellAnchor>
    <xdr:from>
      <xdr:col>65</xdr:col>
      <xdr:colOff>4562466</xdr:colOff>
      <xdr:row>117</xdr:row>
      <xdr:rowOff>171465</xdr:rowOff>
    </xdr:from>
    <xdr:to>
      <xdr:col>65</xdr:col>
      <xdr:colOff>5019663</xdr:colOff>
      <xdr:row>119</xdr:row>
      <xdr:rowOff>76222</xdr:rowOff>
    </xdr:to>
    <xdr:sp macro="" textlink="">
      <xdr:nvSpPr>
        <xdr:cNvPr id="64" name="CuadroTexto 84">
          <a:extLst>
            <a:ext uri="{FF2B5EF4-FFF2-40B4-BE49-F238E27FC236}">
              <a16:creationId xmlns:a16="http://schemas.microsoft.com/office/drawing/2014/main" id="{00000000-0008-0000-0400-000040000000}"/>
            </a:ext>
          </a:extLst>
        </xdr:cNvPr>
        <xdr:cNvSpPr txBox="1"/>
      </xdr:nvSpPr>
      <xdr:spPr>
        <a:xfrm>
          <a:off x="65208141" y="228790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56,6</a:t>
          </a:r>
        </a:p>
      </xdr:txBody>
    </xdr:sp>
    <xdr:clientData/>
  </xdr:twoCellAnchor>
  <xdr:twoCellAnchor>
    <xdr:from>
      <xdr:col>65</xdr:col>
      <xdr:colOff>4552941</xdr:colOff>
      <xdr:row>118</xdr:row>
      <xdr:rowOff>152415</xdr:rowOff>
    </xdr:from>
    <xdr:to>
      <xdr:col>65</xdr:col>
      <xdr:colOff>5114903</xdr:colOff>
      <xdr:row>120</xdr:row>
      <xdr:rowOff>57172</xdr:rowOff>
    </xdr:to>
    <xdr:sp macro="" textlink="">
      <xdr:nvSpPr>
        <xdr:cNvPr id="65" name="CuadroTexto 84">
          <a:extLst>
            <a:ext uri="{FF2B5EF4-FFF2-40B4-BE49-F238E27FC236}">
              <a16:creationId xmlns:a16="http://schemas.microsoft.com/office/drawing/2014/main" id="{00000000-0008-0000-0400-000041000000}"/>
            </a:ext>
          </a:extLst>
        </xdr:cNvPr>
        <xdr:cNvSpPr txBox="1"/>
      </xdr:nvSpPr>
      <xdr:spPr>
        <a:xfrm>
          <a:off x="65198616" y="230505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8,4%</a:t>
          </a:r>
        </a:p>
      </xdr:txBody>
    </xdr:sp>
    <xdr:clientData/>
  </xdr:twoCellAnchor>
  <xdr:twoCellAnchor>
    <xdr:from>
      <xdr:col>65</xdr:col>
      <xdr:colOff>4524366</xdr:colOff>
      <xdr:row>120</xdr:row>
      <xdr:rowOff>142890</xdr:rowOff>
    </xdr:from>
    <xdr:to>
      <xdr:col>65</xdr:col>
      <xdr:colOff>5086328</xdr:colOff>
      <xdr:row>122</xdr:row>
      <xdr:rowOff>47647</xdr:rowOff>
    </xdr:to>
    <xdr:sp macro="" textlink="">
      <xdr:nvSpPr>
        <xdr:cNvPr id="66" name="CuadroTexto 84">
          <a:extLst>
            <a:ext uri="{FF2B5EF4-FFF2-40B4-BE49-F238E27FC236}">
              <a16:creationId xmlns:a16="http://schemas.microsoft.com/office/drawing/2014/main" id="{00000000-0008-0000-0400-000042000000}"/>
            </a:ext>
          </a:extLst>
        </xdr:cNvPr>
        <xdr:cNvSpPr txBox="1"/>
      </xdr:nvSpPr>
      <xdr:spPr>
        <a:xfrm>
          <a:off x="65170041" y="234219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91,6%</a:t>
          </a:r>
        </a:p>
      </xdr:txBody>
    </xdr:sp>
    <xdr:clientData/>
  </xdr:twoCellAnchor>
  <xdr:twoCellAnchor>
    <xdr:from>
      <xdr:col>65</xdr:col>
      <xdr:colOff>5153016</xdr:colOff>
      <xdr:row>119</xdr:row>
      <xdr:rowOff>114315</xdr:rowOff>
    </xdr:from>
    <xdr:to>
      <xdr:col>65</xdr:col>
      <xdr:colOff>5610213</xdr:colOff>
      <xdr:row>121</xdr:row>
      <xdr:rowOff>19072</xdr:rowOff>
    </xdr:to>
    <xdr:sp macro="" textlink="">
      <xdr:nvSpPr>
        <xdr:cNvPr id="67" name="CuadroTexto 84">
          <a:extLst>
            <a:ext uri="{FF2B5EF4-FFF2-40B4-BE49-F238E27FC236}">
              <a16:creationId xmlns:a16="http://schemas.microsoft.com/office/drawing/2014/main" id="{00000000-0008-0000-0400-000043000000}"/>
            </a:ext>
          </a:extLst>
        </xdr:cNvPr>
        <xdr:cNvSpPr txBox="1"/>
      </xdr:nvSpPr>
      <xdr:spPr>
        <a:xfrm>
          <a:off x="65798691" y="2320291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6,4</a:t>
          </a:r>
        </a:p>
      </xdr:txBody>
    </xdr:sp>
    <xdr:clientData/>
  </xdr:twoCellAnchor>
  <xdr:twoCellAnchor>
    <xdr:from>
      <xdr:col>65</xdr:col>
      <xdr:colOff>5105391</xdr:colOff>
      <xdr:row>120</xdr:row>
      <xdr:rowOff>76215</xdr:rowOff>
    </xdr:from>
    <xdr:to>
      <xdr:col>65</xdr:col>
      <xdr:colOff>5667353</xdr:colOff>
      <xdr:row>121</xdr:row>
      <xdr:rowOff>171472</xdr:rowOff>
    </xdr:to>
    <xdr:sp macro="" textlink="">
      <xdr:nvSpPr>
        <xdr:cNvPr id="68" name="CuadroTexto 84">
          <a:extLst>
            <a:ext uri="{FF2B5EF4-FFF2-40B4-BE49-F238E27FC236}">
              <a16:creationId xmlns:a16="http://schemas.microsoft.com/office/drawing/2014/main" id="{00000000-0008-0000-0400-000044000000}"/>
            </a:ext>
          </a:extLst>
        </xdr:cNvPr>
        <xdr:cNvSpPr txBox="1"/>
      </xdr:nvSpPr>
      <xdr:spPr>
        <a:xfrm>
          <a:off x="65751066" y="233553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15,2%</a:t>
          </a:r>
        </a:p>
      </xdr:txBody>
    </xdr:sp>
    <xdr:clientData/>
  </xdr:twoCellAnchor>
  <xdr:twoCellAnchor>
    <xdr:from>
      <xdr:col>65</xdr:col>
      <xdr:colOff>5114916</xdr:colOff>
      <xdr:row>121</xdr:row>
      <xdr:rowOff>47640</xdr:rowOff>
    </xdr:from>
    <xdr:to>
      <xdr:col>65</xdr:col>
      <xdr:colOff>5676878</xdr:colOff>
      <xdr:row>122</xdr:row>
      <xdr:rowOff>142897</xdr:rowOff>
    </xdr:to>
    <xdr:sp macro="" textlink="">
      <xdr:nvSpPr>
        <xdr:cNvPr id="69" name="CuadroTexto 84">
          <a:extLst>
            <a:ext uri="{FF2B5EF4-FFF2-40B4-BE49-F238E27FC236}">
              <a16:creationId xmlns:a16="http://schemas.microsoft.com/office/drawing/2014/main" id="{00000000-0008-0000-0400-000045000000}"/>
            </a:ext>
          </a:extLst>
        </xdr:cNvPr>
        <xdr:cNvSpPr txBox="1"/>
      </xdr:nvSpPr>
      <xdr:spPr>
        <a:xfrm>
          <a:off x="65760591" y="235172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8"/>
              </a:solidFill>
              <a:latin typeface="Arial Narrow" panose="020B0606020202030204" pitchFamily="34" charset="0"/>
            </a:rPr>
            <a:t>84,8%</a:t>
          </a:r>
        </a:p>
      </xdr:txBody>
    </xdr:sp>
    <xdr:clientData/>
  </xdr:twoCellAnchor>
  <xdr:twoCellAnchor>
    <xdr:from>
      <xdr:col>65</xdr:col>
      <xdr:colOff>2914650</xdr:colOff>
      <xdr:row>133</xdr:row>
      <xdr:rowOff>57150</xdr:rowOff>
    </xdr:from>
    <xdr:to>
      <xdr:col>65</xdr:col>
      <xdr:colOff>3571856</xdr:colOff>
      <xdr:row>134</xdr:row>
      <xdr:rowOff>142895</xdr:rowOff>
    </xdr:to>
    <xdr:sp macro="" textlink="">
      <xdr:nvSpPr>
        <xdr:cNvPr id="70" name="CuadroTexto 81">
          <a:extLst>
            <a:ext uri="{FF2B5EF4-FFF2-40B4-BE49-F238E27FC236}">
              <a16:creationId xmlns:a16="http://schemas.microsoft.com/office/drawing/2014/main" id="{00000000-0008-0000-0400-000046000000}"/>
            </a:ext>
          </a:extLst>
        </xdr:cNvPr>
        <xdr:cNvSpPr txBox="1"/>
      </xdr:nvSpPr>
      <xdr:spPr>
        <a:xfrm>
          <a:off x="63560325" y="2581275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a:t>
          </a:r>
        </a:p>
      </xdr:txBody>
    </xdr:sp>
    <xdr:clientData/>
  </xdr:twoCellAnchor>
  <xdr:twoCellAnchor>
    <xdr:from>
      <xdr:col>65</xdr:col>
      <xdr:colOff>2895600</xdr:colOff>
      <xdr:row>134</xdr:row>
      <xdr:rowOff>171459</xdr:rowOff>
    </xdr:from>
    <xdr:to>
      <xdr:col>65</xdr:col>
      <xdr:colOff>3552806</xdr:colOff>
      <xdr:row>136</xdr:row>
      <xdr:rowOff>66704</xdr:rowOff>
    </xdr:to>
    <xdr:sp macro="" textlink="">
      <xdr:nvSpPr>
        <xdr:cNvPr id="71" name="CuadroTexto 81">
          <a:extLst>
            <a:ext uri="{FF2B5EF4-FFF2-40B4-BE49-F238E27FC236}">
              <a16:creationId xmlns:a16="http://schemas.microsoft.com/office/drawing/2014/main" id="{00000000-0008-0000-0400-000047000000}"/>
            </a:ext>
          </a:extLst>
        </xdr:cNvPr>
        <xdr:cNvSpPr txBox="1"/>
      </xdr:nvSpPr>
      <xdr:spPr>
        <a:xfrm>
          <a:off x="63541275" y="2611755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24,5%</a:t>
          </a:r>
        </a:p>
      </xdr:txBody>
    </xdr:sp>
    <xdr:clientData/>
  </xdr:twoCellAnchor>
  <xdr:twoCellAnchor>
    <xdr:from>
      <xdr:col>65</xdr:col>
      <xdr:colOff>2914650</xdr:colOff>
      <xdr:row>138</xdr:row>
      <xdr:rowOff>85734</xdr:rowOff>
    </xdr:from>
    <xdr:to>
      <xdr:col>65</xdr:col>
      <xdr:colOff>3571856</xdr:colOff>
      <xdr:row>139</xdr:row>
      <xdr:rowOff>171479</xdr:rowOff>
    </xdr:to>
    <xdr:sp macro="" textlink="">
      <xdr:nvSpPr>
        <xdr:cNvPr id="72" name="CuadroTexto 81">
          <a:extLst>
            <a:ext uri="{FF2B5EF4-FFF2-40B4-BE49-F238E27FC236}">
              <a16:creationId xmlns:a16="http://schemas.microsoft.com/office/drawing/2014/main" id="{00000000-0008-0000-0400-000048000000}"/>
            </a:ext>
          </a:extLst>
        </xdr:cNvPr>
        <xdr:cNvSpPr txBox="1"/>
      </xdr:nvSpPr>
      <xdr:spPr>
        <a:xfrm>
          <a:off x="63560325" y="2679383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75,5%</a:t>
          </a:r>
        </a:p>
      </xdr:txBody>
    </xdr:sp>
    <xdr:clientData/>
  </xdr:twoCellAnchor>
  <xdr:twoCellAnchor>
    <xdr:from>
      <xdr:col>65</xdr:col>
      <xdr:colOff>714375</xdr:colOff>
      <xdr:row>154</xdr:row>
      <xdr:rowOff>85745</xdr:rowOff>
    </xdr:from>
    <xdr:to>
      <xdr:col>65</xdr:col>
      <xdr:colOff>1371581</xdr:colOff>
      <xdr:row>155</xdr:row>
      <xdr:rowOff>171459</xdr:rowOff>
    </xdr:to>
    <xdr:sp macro="" textlink="">
      <xdr:nvSpPr>
        <xdr:cNvPr id="73" name="CuadroTexto 79">
          <a:extLst>
            <a:ext uri="{FF2B5EF4-FFF2-40B4-BE49-F238E27FC236}">
              <a16:creationId xmlns:a16="http://schemas.microsoft.com/office/drawing/2014/main" id="{00000000-0008-0000-0400-000049000000}"/>
            </a:ext>
          </a:extLst>
        </xdr:cNvPr>
        <xdr:cNvSpPr txBox="1"/>
      </xdr:nvSpPr>
      <xdr:spPr>
        <a:xfrm>
          <a:off x="61360050" y="2984184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22.010,7</a:t>
          </a:r>
        </a:p>
      </xdr:txBody>
    </xdr:sp>
    <xdr:clientData/>
  </xdr:twoCellAnchor>
  <xdr:twoCellAnchor>
    <xdr:from>
      <xdr:col>65</xdr:col>
      <xdr:colOff>1276358</xdr:colOff>
      <xdr:row>152</xdr:row>
      <xdr:rowOff>57150</xdr:rowOff>
    </xdr:from>
    <xdr:to>
      <xdr:col>65</xdr:col>
      <xdr:colOff>1933564</xdr:colOff>
      <xdr:row>153</xdr:row>
      <xdr:rowOff>142895</xdr:rowOff>
    </xdr:to>
    <xdr:sp macro="" textlink="">
      <xdr:nvSpPr>
        <xdr:cNvPr id="74" name="CuadroTexto 81">
          <a:extLst>
            <a:ext uri="{FF2B5EF4-FFF2-40B4-BE49-F238E27FC236}">
              <a16:creationId xmlns:a16="http://schemas.microsoft.com/office/drawing/2014/main" id="{00000000-0008-0000-0400-00004A000000}"/>
            </a:ext>
          </a:extLst>
        </xdr:cNvPr>
        <xdr:cNvSpPr txBox="1"/>
      </xdr:nvSpPr>
      <xdr:spPr>
        <a:xfrm>
          <a:off x="61922033" y="2943225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32.284,1</a:t>
          </a:r>
        </a:p>
      </xdr:txBody>
    </xdr:sp>
    <xdr:clientData/>
  </xdr:twoCellAnchor>
  <xdr:twoCellAnchor>
    <xdr:from>
      <xdr:col>65</xdr:col>
      <xdr:colOff>1819291</xdr:colOff>
      <xdr:row>155</xdr:row>
      <xdr:rowOff>114315</xdr:rowOff>
    </xdr:from>
    <xdr:to>
      <xdr:col>65</xdr:col>
      <xdr:colOff>2457441</xdr:colOff>
      <xdr:row>157</xdr:row>
      <xdr:rowOff>9530</xdr:rowOff>
    </xdr:to>
    <xdr:sp macro="" textlink="">
      <xdr:nvSpPr>
        <xdr:cNvPr id="75" name="CuadroTexto 82">
          <a:extLst>
            <a:ext uri="{FF2B5EF4-FFF2-40B4-BE49-F238E27FC236}">
              <a16:creationId xmlns:a16="http://schemas.microsoft.com/office/drawing/2014/main" id="{00000000-0008-0000-0400-00004B000000}"/>
            </a:ext>
          </a:extLst>
        </xdr:cNvPr>
        <xdr:cNvSpPr txBox="1"/>
      </xdr:nvSpPr>
      <xdr:spPr>
        <a:xfrm>
          <a:off x="62464966" y="3006091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16.134,1</a:t>
          </a:r>
        </a:p>
      </xdr:txBody>
    </xdr:sp>
    <xdr:clientData/>
  </xdr:twoCellAnchor>
  <xdr:twoCellAnchor>
    <xdr:from>
      <xdr:col>65</xdr:col>
      <xdr:colOff>2400283</xdr:colOff>
      <xdr:row>157</xdr:row>
      <xdr:rowOff>9529</xdr:rowOff>
    </xdr:from>
    <xdr:to>
      <xdr:col>65</xdr:col>
      <xdr:colOff>2962274</xdr:colOff>
      <xdr:row>158</xdr:row>
      <xdr:rowOff>95243</xdr:rowOff>
    </xdr:to>
    <xdr:sp macro="" textlink="">
      <xdr:nvSpPr>
        <xdr:cNvPr id="76" name="CuadroTexto 83">
          <a:extLst>
            <a:ext uri="{FF2B5EF4-FFF2-40B4-BE49-F238E27FC236}">
              <a16:creationId xmlns:a16="http://schemas.microsoft.com/office/drawing/2014/main" id="{00000000-0008-0000-0400-00004C000000}"/>
            </a:ext>
          </a:extLst>
        </xdr:cNvPr>
        <xdr:cNvSpPr txBox="1"/>
      </xdr:nvSpPr>
      <xdr:spPr>
        <a:xfrm>
          <a:off x="63045958" y="30337129"/>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9.468,4</a:t>
          </a:r>
        </a:p>
      </xdr:txBody>
    </xdr:sp>
    <xdr:clientData/>
  </xdr:twoCellAnchor>
  <xdr:twoCellAnchor>
    <xdr:from>
      <xdr:col>65</xdr:col>
      <xdr:colOff>2933704</xdr:colOff>
      <xdr:row>157</xdr:row>
      <xdr:rowOff>104774</xdr:rowOff>
    </xdr:from>
    <xdr:to>
      <xdr:col>65</xdr:col>
      <xdr:colOff>3476625</xdr:colOff>
      <xdr:row>159</xdr:row>
      <xdr:rowOff>9531</xdr:rowOff>
    </xdr:to>
    <xdr:sp macro="" textlink="">
      <xdr:nvSpPr>
        <xdr:cNvPr id="77" name="CuadroTexto 84">
          <a:extLst>
            <a:ext uri="{FF2B5EF4-FFF2-40B4-BE49-F238E27FC236}">
              <a16:creationId xmlns:a16="http://schemas.microsoft.com/office/drawing/2014/main" id="{00000000-0008-0000-0400-00004D000000}"/>
            </a:ext>
          </a:extLst>
        </xdr:cNvPr>
        <xdr:cNvSpPr txBox="1"/>
      </xdr:nvSpPr>
      <xdr:spPr>
        <a:xfrm>
          <a:off x="63579379" y="30432374"/>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6.895,6</a:t>
          </a:r>
        </a:p>
      </xdr:txBody>
    </xdr:sp>
    <xdr:clientData/>
  </xdr:twoCellAnchor>
  <xdr:twoCellAnchor>
    <xdr:from>
      <xdr:col>65</xdr:col>
      <xdr:colOff>3457566</xdr:colOff>
      <xdr:row>158</xdr:row>
      <xdr:rowOff>66695</xdr:rowOff>
    </xdr:from>
    <xdr:to>
      <xdr:col>65</xdr:col>
      <xdr:colOff>4000500</xdr:colOff>
      <xdr:row>159</xdr:row>
      <xdr:rowOff>161952</xdr:rowOff>
    </xdr:to>
    <xdr:sp macro="" textlink="">
      <xdr:nvSpPr>
        <xdr:cNvPr id="78" name="CuadroTexto 84">
          <a:extLst>
            <a:ext uri="{FF2B5EF4-FFF2-40B4-BE49-F238E27FC236}">
              <a16:creationId xmlns:a16="http://schemas.microsoft.com/office/drawing/2014/main" id="{00000000-0008-0000-0400-00004E000000}"/>
            </a:ext>
          </a:extLst>
        </xdr:cNvPr>
        <xdr:cNvSpPr txBox="1"/>
      </xdr:nvSpPr>
      <xdr:spPr>
        <a:xfrm>
          <a:off x="64103241" y="30584795"/>
          <a:ext cx="542934"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2.943,0</a:t>
          </a:r>
        </a:p>
      </xdr:txBody>
    </xdr:sp>
    <xdr:clientData/>
  </xdr:twoCellAnchor>
  <xdr:twoCellAnchor>
    <xdr:from>
      <xdr:col>65</xdr:col>
      <xdr:colOff>4067166</xdr:colOff>
      <xdr:row>158</xdr:row>
      <xdr:rowOff>142890</xdr:rowOff>
    </xdr:from>
    <xdr:to>
      <xdr:col>65</xdr:col>
      <xdr:colOff>4562475</xdr:colOff>
      <xdr:row>160</xdr:row>
      <xdr:rowOff>47647</xdr:rowOff>
    </xdr:to>
    <xdr:sp macro="" textlink="">
      <xdr:nvSpPr>
        <xdr:cNvPr id="79" name="CuadroTexto 84">
          <a:extLst>
            <a:ext uri="{FF2B5EF4-FFF2-40B4-BE49-F238E27FC236}">
              <a16:creationId xmlns:a16="http://schemas.microsoft.com/office/drawing/2014/main" id="{00000000-0008-0000-0400-00004F000000}"/>
            </a:ext>
          </a:extLst>
        </xdr:cNvPr>
        <xdr:cNvSpPr txBox="1"/>
      </xdr:nvSpPr>
      <xdr:spPr>
        <a:xfrm>
          <a:off x="64712841" y="30660990"/>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821,1</a:t>
          </a:r>
        </a:p>
      </xdr:txBody>
    </xdr:sp>
    <xdr:clientData/>
  </xdr:twoCellAnchor>
  <xdr:twoCellAnchor>
    <xdr:from>
      <xdr:col>65</xdr:col>
      <xdr:colOff>4610091</xdr:colOff>
      <xdr:row>158</xdr:row>
      <xdr:rowOff>142890</xdr:rowOff>
    </xdr:from>
    <xdr:to>
      <xdr:col>65</xdr:col>
      <xdr:colOff>5067288</xdr:colOff>
      <xdr:row>160</xdr:row>
      <xdr:rowOff>47647</xdr:rowOff>
    </xdr:to>
    <xdr:sp macro="" textlink="">
      <xdr:nvSpPr>
        <xdr:cNvPr id="80" name="CuadroTexto 84">
          <a:extLst>
            <a:ext uri="{FF2B5EF4-FFF2-40B4-BE49-F238E27FC236}">
              <a16:creationId xmlns:a16="http://schemas.microsoft.com/office/drawing/2014/main" id="{00000000-0008-0000-0400-000050000000}"/>
            </a:ext>
          </a:extLst>
        </xdr:cNvPr>
        <xdr:cNvSpPr txBox="1"/>
      </xdr:nvSpPr>
      <xdr:spPr>
        <a:xfrm>
          <a:off x="65255766" y="3066099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690,8</a:t>
          </a:r>
        </a:p>
      </xdr:txBody>
    </xdr:sp>
    <xdr:clientData/>
  </xdr:twoCellAnchor>
  <xdr:twoCellAnchor>
    <xdr:from>
      <xdr:col>65</xdr:col>
      <xdr:colOff>5200641</xdr:colOff>
      <xdr:row>158</xdr:row>
      <xdr:rowOff>171465</xdr:rowOff>
    </xdr:from>
    <xdr:to>
      <xdr:col>65</xdr:col>
      <xdr:colOff>5657838</xdr:colOff>
      <xdr:row>160</xdr:row>
      <xdr:rowOff>76222</xdr:rowOff>
    </xdr:to>
    <xdr:sp macro="" textlink="">
      <xdr:nvSpPr>
        <xdr:cNvPr id="81" name="CuadroTexto 84">
          <a:extLst>
            <a:ext uri="{FF2B5EF4-FFF2-40B4-BE49-F238E27FC236}">
              <a16:creationId xmlns:a16="http://schemas.microsoft.com/office/drawing/2014/main" id="{00000000-0008-0000-0400-000051000000}"/>
            </a:ext>
          </a:extLst>
        </xdr:cNvPr>
        <xdr:cNvSpPr txBox="1"/>
      </xdr:nvSpPr>
      <xdr:spPr>
        <a:xfrm>
          <a:off x="65846316" y="306895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56,7</a:t>
          </a:r>
        </a:p>
      </xdr:txBody>
    </xdr:sp>
    <xdr:clientData/>
  </xdr:twoCellAnchor>
  <xdr:twoCellAnchor>
    <xdr:from>
      <xdr:col>65</xdr:col>
      <xdr:colOff>2924175</xdr:colOff>
      <xdr:row>190</xdr:row>
      <xdr:rowOff>47625</xdr:rowOff>
    </xdr:from>
    <xdr:to>
      <xdr:col>65</xdr:col>
      <xdr:colOff>3581381</xdr:colOff>
      <xdr:row>191</xdr:row>
      <xdr:rowOff>133370</xdr:rowOff>
    </xdr:to>
    <xdr:sp macro="" textlink="">
      <xdr:nvSpPr>
        <xdr:cNvPr id="82" name="CuadroTexto 81">
          <a:extLst>
            <a:ext uri="{FF2B5EF4-FFF2-40B4-BE49-F238E27FC236}">
              <a16:creationId xmlns:a16="http://schemas.microsoft.com/office/drawing/2014/main" id="{00000000-0008-0000-0400-000052000000}"/>
            </a:ext>
          </a:extLst>
        </xdr:cNvPr>
        <xdr:cNvSpPr txBox="1"/>
      </xdr:nvSpPr>
      <xdr:spPr>
        <a:xfrm>
          <a:off x="63569850" y="3666172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GCSP_7/Downloads/Tablero%20Deuda%20W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ios Deuda Anual"/>
      <sheetName val="Perfil Amort Mensual"/>
      <sheetName val="Perfil Int Mensual"/>
      <sheetName val="Gráficos"/>
      <sheetName val="Base Graf"/>
      <sheetName val="Ratios 2022"/>
      <sheetName val="Evolución Deuda Total"/>
    </sheetNames>
    <sheetDataSet>
      <sheetData sheetId="0"/>
      <sheetData sheetId="1"/>
      <sheetData sheetId="2">
        <row r="5">
          <cell r="G5">
            <v>2017</v>
          </cell>
          <cell r="H5">
            <v>2017</v>
          </cell>
          <cell r="I5">
            <v>2017</v>
          </cell>
          <cell r="J5">
            <v>2017</v>
          </cell>
          <cell r="K5">
            <v>2017</v>
          </cell>
          <cell r="L5">
            <v>2017</v>
          </cell>
          <cell r="M5">
            <v>2017</v>
          </cell>
          <cell r="N5">
            <v>2017</v>
          </cell>
          <cell r="O5">
            <v>2017</v>
          </cell>
          <cell r="P5">
            <v>2017</v>
          </cell>
          <cell r="Q5">
            <v>2017</v>
          </cell>
          <cell r="R5">
            <v>2017</v>
          </cell>
          <cell r="S5">
            <v>2018</v>
          </cell>
          <cell r="T5">
            <v>2018</v>
          </cell>
          <cell r="U5">
            <v>2018</v>
          </cell>
          <cell r="V5">
            <v>2018</v>
          </cell>
          <cell r="W5">
            <v>2018</v>
          </cell>
          <cell r="X5">
            <v>2018</v>
          </cell>
          <cell r="Y5">
            <v>2018</v>
          </cell>
          <cell r="Z5">
            <v>2018</v>
          </cell>
          <cell r="AA5">
            <v>2018</v>
          </cell>
          <cell r="AB5">
            <v>2018</v>
          </cell>
          <cell r="AC5">
            <v>2018</v>
          </cell>
          <cell r="AD5">
            <v>2018</v>
          </cell>
          <cell r="AE5">
            <v>2019</v>
          </cell>
          <cell r="AF5">
            <v>2019</v>
          </cell>
          <cell r="AG5">
            <v>2019</v>
          </cell>
          <cell r="AH5">
            <v>2019</v>
          </cell>
          <cell r="AI5">
            <v>2019</v>
          </cell>
          <cell r="AJ5">
            <v>2019</v>
          </cell>
          <cell r="AK5">
            <v>2019</v>
          </cell>
          <cell r="AL5">
            <v>2019</v>
          </cell>
          <cell r="AM5">
            <v>2019</v>
          </cell>
          <cell r="AN5">
            <v>2019</v>
          </cell>
          <cell r="AO5">
            <v>2019</v>
          </cell>
          <cell r="AP5">
            <v>2019</v>
          </cell>
          <cell r="AQ5">
            <v>2020</v>
          </cell>
          <cell r="AR5">
            <v>2020</v>
          </cell>
          <cell r="AS5">
            <v>2020</v>
          </cell>
          <cell r="AT5">
            <v>2020</v>
          </cell>
          <cell r="AU5">
            <v>2020</v>
          </cell>
          <cell r="AV5">
            <v>2020</v>
          </cell>
          <cell r="AW5">
            <v>2020</v>
          </cell>
          <cell r="AX5">
            <v>2020</v>
          </cell>
          <cell r="AY5">
            <v>2020</v>
          </cell>
          <cell r="AZ5">
            <v>2020</v>
          </cell>
          <cell r="BA5">
            <v>2020</v>
          </cell>
          <cell r="BB5">
            <v>2020</v>
          </cell>
          <cell r="BC5">
            <v>2021</v>
          </cell>
          <cell r="BD5">
            <v>2021</v>
          </cell>
          <cell r="BE5">
            <v>2021</v>
          </cell>
          <cell r="BF5">
            <v>2021</v>
          </cell>
          <cell r="BG5">
            <v>2021</v>
          </cell>
          <cell r="BH5">
            <v>2021</v>
          </cell>
          <cell r="BI5">
            <v>2021</v>
          </cell>
          <cell r="BJ5">
            <v>2021</v>
          </cell>
          <cell r="BK5">
            <v>2021</v>
          </cell>
          <cell r="BL5">
            <v>2021</v>
          </cell>
          <cell r="BM5">
            <v>2021</v>
          </cell>
          <cell r="BN5">
            <v>2021</v>
          </cell>
          <cell r="BO5">
            <v>2022</v>
          </cell>
          <cell r="BP5">
            <v>2022</v>
          </cell>
          <cell r="BQ5">
            <v>2022</v>
          </cell>
          <cell r="BR5">
            <v>2022</v>
          </cell>
          <cell r="BS5">
            <v>2022</v>
          </cell>
          <cell r="BT5">
            <v>2022</v>
          </cell>
          <cell r="BU5">
            <v>2022</v>
          </cell>
          <cell r="BV5">
            <v>2022</v>
          </cell>
          <cell r="BW5">
            <v>2022</v>
          </cell>
          <cell r="BX5">
            <v>2022</v>
          </cell>
          <cell r="BY5">
            <v>2022</v>
          </cell>
          <cell r="BZ5">
            <v>2022</v>
          </cell>
          <cell r="CA5">
            <v>2023</v>
          </cell>
          <cell r="CB5">
            <v>2023</v>
          </cell>
          <cell r="CC5">
            <v>2023</v>
          </cell>
          <cell r="CD5">
            <v>2023</v>
          </cell>
          <cell r="CE5">
            <v>2023</v>
          </cell>
          <cell r="CF5">
            <v>2023</v>
          </cell>
          <cell r="CG5">
            <v>2023</v>
          </cell>
          <cell r="CH5">
            <v>2023</v>
          </cell>
          <cell r="CI5">
            <v>2023</v>
          </cell>
          <cell r="CJ5">
            <v>2023</v>
          </cell>
          <cell r="CK5">
            <v>2023</v>
          </cell>
          <cell r="CL5">
            <v>2023</v>
          </cell>
          <cell r="CM5">
            <v>2024</v>
          </cell>
          <cell r="CN5">
            <v>2024</v>
          </cell>
          <cell r="CO5">
            <v>2024</v>
          </cell>
          <cell r="CP5">
            <v>2024</v>
          </cell>
          <cell r="CQ5">
            <v>2024</v>
          </cell>
          <cell r="CR5">
            <v>2024</v>
          </cell>
          <cell r="CS5">
            <v>2024</v>
          </cell>
          <cell r="CT5">
            <v>2024</v>
          </cell>
          <cell r="CU5">
            <v>2024</v>
          </cell>
          <cell r="CV5">
            <v>2024</v>
          </cell>
          <cell r="CW5">
            <v>2024</v>
          </cell>
          <cell r="CX5">
            <v>2024</v>
          </cell>
          <cell r="CY5">
            <v>2025</v>
          </cell>
          <cell r="CZ5">
            <v>2025</v>
          </cell>
          <cell r="DA5">
            <v>2025</v>
          </cell>
          <cell r="DB5">
            <v>2025</v>
          </cell>
          <cell r="DC5">
            <v>2025</v>
          </cell>
          <cell r="DD5">
            <v>2025</v>
          </cell>
          <cell r="DE5">
            <v>2025</v>
          </cell>
          <cell r="DF5">
            <v>2025</v>
          </cell>
          <cell r="DG5">
            <v>2025</v>
          </cell>
          <cell r="DH5">
            <v>2025</v>
          </cell>
          <cell r="DI5">
            <v>2025</v>
          </cell>
          <cell r="DJ5">
            <v>2025</v>
          </cell>
          <cell r="DK5">
            <v>2026</v>
          </cell>
          <cell r="DL5">
            <v>2026</v>
          </cell>
          <cell r="DM5">
            <v>2026</v>
          </cell>
          <cell r="DN5">
            <v>2026</v>
          </cell>
          <cell r="DO5">
            <v>2026</v>
          </cell>
          <cell r="DP5">
            <v>2026</v>
          </cell>
          <cell r="DQ5">
            <v>2026</v>
          </cell>
          <cell r="DR5">
            <v>2026</v>
          </cell>
          <cell r="DS5">
            <v>2026</v>
          </cell>
          <cell r="DT5">
            <v>2026</v>
          </cell>
          <cell r="DU5">
            <v>2026</v>
          </cell>
          <cell r="DV5">
            <v>2026</v>
          </cell>
          <cell r="DW5">
            <v>2027</v>
          </cell>
          <cell r="DX5">
            <v>2027</v>
          </cell>
          <cell r="DY5">
            <v>2027</v>
          </cell>
          <cell r="DZ5">
            <v>2027</v>
          </cell>
          <cell r="EA5">
            <v>2027</v>
          </cell>
          <cell r="EB5">
            <v>2027</v>
          </cell>
          <cell r="EC5">
            <v>2027</v>
          </cell>
          <cell r="ED5">
            <v>2027</v>
          </cell>
          <cell r="EE5">
            <v>2027</v>
          </cell>
          <cell r="EF5">
            <v>2027</v>
          </cell>
          <cell r="EG5">
            <v>2027</v>
          </cell>
          <cell r="EH5">
            <v>2027</v>
          </cell>
          <cell r="EI5">
            <v>2028</v>
          </cell>
          <cell r="EJ5">
            <v>2028</v>
          </cell>
          <cell r="EK5">
            <v>2028</v>
          </cell>
          <cell r="EL5">
            <v>2028</v>
          </cell>
          <cell r="EM5">
            <v>2028</v>
          </cell>
          <cell r="EN5">
            <v>2028</v>
          </cell>
          <cell r="EO5">
            <v>2028</v>
          </cell>
          <cell r="EP5">
            <v>2028</v>
          </cell>
          <cell r="EQ5">
            <v>2028</v>
          </cell>
          <cell r="ER5">
            <v>2028</v>
          </cell>
          <cell r="ES5">
            <v>2028</v>
          </cell>
          <cell r="ET5">
            <v>2028</v>
          </cell>
          <cell r="EU5">
            <v>2029</v>
          </cell>
          <cell r="EV5">
            <v>2029</v>
          </cell>
          <cell r="EW5">
            <v>2029</v>
          </cell>
          <cell r="EX5">
            <v>2029</v>
          </cell>
          <cell r="EY5">
            <v>2029</v>
          </cell>
          <cell r="EZ5">
            <v>2029</v>
          </cell>
          <cell r="FA5">
            <v>2029</v>
          </cell>
          <cell r="FB5">
            <v>2029</v>
          </cell>
          <cell r="FC5">
            <v>2029</v>
          </cell>
          <cell r="FD5">
            <v>2029</v>
          </cell>
          <cell r="FE5">
            <v>2029</v>
          </cell>
          <cell r="FF5">
            <v>2029</v>
          </cell>
          <cell r="FG5">
            <v>2030</v>
          </cell>
          <cell r="FH5">
            <v>2030</v>
          </cell>
          <cell r="FI5">
            <v>2030</v>
          </cell>
          <cell r="FJ5">
            <v>2030</v>
          </cell>
          <cell r="FK5">
            <v>2030</v>
          </cell>
          <cell r="FL5">
            <v>2030</v>
          </cell>
          <cell r="FM5">
            <v>2030</v>
          </cell>
          <cell r="FN5">
            <v>2030</v>
          </cell>
          <cell r="FO5">
            <v>2030</v>
          </cell>
          <cell r="FP5">
            <v>2030</v>
          </cell>
          <cell r="FQ5">
            <v>2030</v>
          </cell>
          <cell r="FR5">
            <v>2030</v>
          </cell>
          <cell r="FS5">
            <v>2031</v>
          </cell>
          <cell r="FT5">
            <v>2031</v>
          </cell>
          <cell r="FU5">
            <v>2031</v>
          </cell>
          <cell r="FV5">
            <v>2031</v>
          </cell>
          <cell r="FW5">
            <v>2031</v>
          </cell>
          <cell r="FX5">
            <v>2031</v>
          </cell>
          <cell r="FY5">
            <v>2031</v>
          </cell>
          <cell r="FZ5">
            <v>2031</v>
          </cell>
          <cell r="GA5">
            <v>2031</v>
          </cell>
          <cell r="GB5">
            <v>2031</v>
          </cell>
          <cell r="GC5">
            <v>2031</v>
          </cell>
          <cell r="GD5">
            <v>2031</v>
          </cell>
          <cell r="GE5">
            <v>2032</v>
          </cell>
          <cell r="GF5">
            <v>2032</v>
          </cell>
          <cell r="GG5">
            <v>2032</v>
          </cell>
          <cell r="GH5">
            <v>2032</v>
          </cell>
          <cell r="GI5">
            <v>2032</v>
          </cell>
          <cell r="GJ5">
            <v>2032</v>
          </cell>
          <cell r="GK5">
            <v>2032</v>
          </cell>
          <cell r="GL5">
            <v>2032</v>
          </cell>
          <cell r="GM5">
            <v>2032</v>
          </cell>
          <cell r="GN5">
            <v>2032</v>
          </cell>
          <cell r="GO5">
            <v>2032</v>
          </cell>
          <cell r="GP5">
            <v>2032</v>
          </cell>
          <cell r="GQ5">
            <v>2033</v>
          </cell>
          <cell r="GR5">
            <v>2033</v>
          </cell>
          <cell r="GS5">
            <v>2033</v>
          </cell>
          <cell r="GT5">
            <v>2033</v>
          </cell>
          <cell r="GU5">
            <v>2033</v>
          </cell>
          <cell r="GV5">
            <v>2033</v>
          </cell>
          <cell r="GW5">
            <v>2033</v>
          </cell>
          <cell r="GX5">
            <v>2033</v>
          </cell>
          <cell r="GY5">
            <v>2033</v>
          </cell>
          <cell r="GZ5">
            <v>2033</v>
          </cell>
          <cell r="HA5">
            <v>2033</v>
          </cell>
          <cell r="HB5">
            <v>2033</v>
          </cell>
          <cell r="HC5">
            <v>2034</v>
          </cell>
          <cell r="HD5">
            <v>2034</v>
          </cell>
          <cell r="HE5">
            <v>2034</v>
          </cell>
          <cell r="HF5">
            <v>2034</v>
          </cell>
          <cell r="HG5">
            <v>2034</v>
          </cell>
          <cell r="HH5">
            <v>2034</v>
          </cell>
          <cell r="HI5">
            <v>2034</v>
          </cell>
          <cell r="HJ5">
            <v>2034</v>
          </cell>
          <cell r="HK5">
            <v>2034</v>
          </cell>
          <cell r="HL5">
            <v>2034</v>
          </cell>
          <cell r="HM5">
            <v>2034</v>
          </cell>
          <cell r="HN5">
            <v>2034</v>
          </cell>
          <cell r="HO5">
            <v>2035</v>
          </cell>
          <cell r="HP5">
            <v>2035</v>
          </cell>
          <cell r="HQ5">
            <v>2035</v>
          </cell>
          <cell r="HR5">
            <v>2035</v>
          </cell>
          <cell r="HS5">
            <v>2035</v>
          </cell>
          <cell r="HT5">
            <v>2035</v>
          </cell>
          <cell r="HU5">
            <v>2035</v>
          </cell>
          <cell r="HV5">
            <v>2035</v>
          </cell>
          <cell r="HW5">
            <v>2035</v>
          </cell>
          <cell r="HX5">
            <v>2035</v>
          </cell>
          <cell r="HY5">
            <v>2035</v>
          </cell>
          <cell r="HZ5">
            <v>2035</v>
          </cell>
          <cell r="IA5">
            <v>2036</v>
          </cell>
          <cell r="IB5">
            <v>2036</v>
          </cell>
          <cell r="IC5">
            <v>2036</v>
          </cell>
          <cell r="ID5">
            <v>2036</v>
          </cell>
          <cell r="IE5">
            <v>2036</v>
          </cell>
          <cell r="IF5">
            <v>2036</v>
          </cell>
          <cell r="IG5">
            <v>2036</v>
          </cell>
          <cell r="IH5">
            <v>2036</v>
          </cell>
          <cell r="II5">
            <v>2036</v>
          </cell>
          <cell r="IJ5">
            <v>2036</v>
          </cell>
          <cell r="IK5">
            <v>2036</v>
          </cell>
          <cell r="IL5">
            <v>2036</v>
          </cell>
          <cell r="IM5">
            <v>2037</v>
          </cell>
          <cell r="IN5">
            <v>2037</v>
          </cell>
          <cell r="IO5">
            <v>2037</v>
          </cell>
          <cell r="IP5">
            <v>2037</v>
          </cell>
          <cell r="IQ5">
            <v>2037</v>
          </cell>
          <cell r="IR5">
            <v>2037</v>
          </cell>
          <cell r="IS5">
            <v>2037</v>
          </cell>
          <cell r="IT5">
            <v>2037</v>
          </cell>
          <cell r="IU5">
            <v>2037</v>
          </cell>
          <cell r="IV5">
            <v>2037</v>
          </cell>
          <cell r="IW5">
            <v>2037</v>
          </cell>
          <cell r="IX5">
            <v>2037</v>
          </cell>
          <cell r="IY5">
            <v>2038</v>
          </cell>
          <cell r="IZ5">
            <v>2038</v>
          </cell>
          <cell r="JA5">
            <v>2038</v>
          </cell>
          <cell r="JB5">
            <v>2038</v>
          </cell>
          <cell r="JC5">
            <v>2038</v>
          </cell>
          <cell r="JD5">
            <v>2038</v>
          </cell>
          <cell r="JE5">
            <v>2038</v>
          </cell>
          <cell r="JF5">
            <v>2038</v>
          </cell>
          <cell r="JG5">
            <v>2038</v>
          </cell>
          <cell r="JH5">
            <v>2038</v>
          </cell>
          <cell r="JI5">
            <v>2038</v>
          </cell>
          <cell r="JJ5">
            <v>2038</v>
          </cell>
          <cell r="JK5">
            <v>2039</v>
          </cell>
          <cell r="JL5">
            <v>2039</v>
          </cell>
          <cell r="JM5">
            <v>2039</v>
          </cell>
          <cell r="JN5">
            <v>2039</v>
          </cell>
          <cell r="JO5">
            <v>2039</v>
          </cell>
          <cell r="JP5">
            <v>2039</v>
          </cell>
          <cell r="JQ5">
            <v>2039</v>
          </cell>
          <cell r="JR5">
            <v>2039</v>
          </cell>
          <cell r="JS5">
            <v>2039</v>
          </cell>
          <cell r="JT5">
            <v>2039</v>
          </cell>
          <cell r="JU5">
            <v>2039</v>
          </cell>
          <cell r="JV5">
            <v>2039</v>
          </cell>
          <cell r="JW5">
            <v>2040</v>
          </cell>
          <cell r="JX5">
            <v>2040</v>
          </cell>
          <cell r="JY5">
            <v>2040</v>
          </cell>
          <cell r="JZ5">
            <v>2040</v>
          </cell>
          <cell r="KA5">
            <v>2040</v>
          </cell>
          <cell r="KB5">
            <v>2040</v>
          </cell>
          <cell r="KC5">
            <v>2040</v>
          </cell>
          <cell r="KD5">
            <v>2040</v>
          </cell>
          <cell r="KE5">
            <v>2040</v>
          </cell>
          <cell r="KF5">
            <v>2040</v>
          </cell>
          <cell r="KG5">
            <v>2040</v>
          </cell>
          <cell r="KH5">
            <v>2040</v>
          </cell>
          <cell r="KI5">
            <v>2041</v>
          </cell>
          <cell r="KJ5">
            <v>2041</v>
          </cell>
          <cell r="KK5">
            <v>2041</v>
          </cell>
          <cell r="KL5">
            <v>2041</v>
          </cell>
          <cell r="KM5">
            <v>2041</v>
          </cell>
          <cell r="KN5">
            <v>2041</v>
          </cell>
          <cell r="KO5">
            <v>2041</v>
          </cell>
          <cell r="KP5">
            <v>2041</v>
          </cell>
          <cell r="KQ5">
            <v>2041</v>
          </cell>
          <cell r="KR5">
            <v>2041</v>
          </cell>
          <cell r="KS5">
            <v>2041</v>
          </cell>
          <cell r="KT5">
            <v>2041</v>
          </cell>
          <cell r="KU5">
            <v>2042</v>
          </cell>
          <cell r="KV5">
            <v>2042</v>
          </cell>
          <cell r="KW5">
            <v>2042</v>
          </cell>
          <cell r="KX5">
            <v>2042</v>
          </cell>
          <cell r="KY5">
            <v>2042</v>
          </cell>
          <cell r="KZ5">
            <v>2042</v>
          </cell>
          <cell r="LA5">
            <v>2042</v>
          </cell>
          <cell r="LB5">
            <v>2042</v>
          </cell>
          <cell r="LC5">
            <v>2042</v>
          </cell>
          <cell r="LD5">
            <v>2042</v>
          </cell>
          <cell r="LE5">
            <v>2042</v>
          </cell>
          <cell r="LF5">
            <v>2042</v>
          </cell>
          <cell r="LG5">
            <v>2043</v>
          </cell>
          <cell r="LH5">
            <v>2043</v>
          </cell>
          <cell r="LI5">
            <v>2043</v>
          </cell>
          <cell r="LJ5">
            <v>2043</v>
          </cell>
          <cell r="LK5">
            <v>2043</v>
          </cell>
          <cell r="LL5">
            <v>2043</v>
          </cell>
          <cell r="LM5">
            <v>2043</v>
          </cell>
          <cell r="LN5">
            <v>2043</v>
          </cell>
          <cell r="LO5">
            <v>2043</v>
          </cell>
          <cell r="LP5">
            <v>2043</v>
          </cell>
          <cell r="LQ5">
            <v>2043</v>
          </cell>
          <cell r="LR5">
            <v>2043</v>
          </cell>
          <cell r="LS5">
            <v>2044</v>
          </cell>
          <cell r="LT5">
            <v>2044</v>
          </cell>
          <cell r="LU5">
            <v>2044</v>
          </cell>
          <cell r="LV5">
            <v>2044</v>
          </cell>
          <cell r="LW5">
            <v>2044</v>
          </cell>
          <cell r="LX5">
            <v>2044</v>
          </cell>
          <cell r="LY5">
            <v>2044</v>
          </cell>
          <cell r="LZ5">
            <v>2044</v>
          </cell>
          <cell r="MA5">
            <v>2044</v>
          </cell>
          <cell r="MB5">
            <v>2044</v>
          </cell>
          <cell r="MC5">
            <v>2044</v>
          </cell>
          <cell r="MD5">
            <v>2044</v>
          </cell>
          <cell r="ME5">
            <v>2045</v>
          </cell>
          <cell r="MF5">
            <v>2045</v>
          </cell>
          <cell r="MG5">
            <v>2045</v>
          </cell>
          <cell r="MH5">
            <v>2045</v>
          </cell>
          <cell r="MI5">
            <v>2045</v>
          </cell>
          <cell r="MJ5">
            <v>2045</v>
          </cell>
          <cell r="MK5">
            <v>2045</v>
          </cell>
          <cell r="ML5">
            <v>2045</v>
          </cell>
          <cell r="MM5">
            <v>2045</v>
          </cell>
          <cell r="MN5">
            <v>2045</v>
          </cell>
          <cell r="MO5">
            <v>2045</v>
          </cell>
          <cell r="MP5">
            <v>2045</v>
          </cell>
        </row>
        <row r="6">
          <cell r="G6">
            <v>1</v>
          </cell>
          <cell r="H6">
            <v>2</v>
          </cell>
          <cell r="I6">
            <v>3</v>
          </cell>
          <cell r="J6">
            <v>4</v>
          </cell>
          <cell r="K6">
            <v>5</v>
          </cell>
          <cell r="L6">
            <v>6</v>
          </cell>
          <cell r="M6">
            <v>7</v>
          </cell>
          <cell r="N6">
            <v>8</v>
          </cell>
          <cell r="O6">
            <v>9</v>
          </cell>
          <cell r="P6">
            <v>10</v>
          </cell>
          <cell r="Q6">
            <v>11</v>
          </cell>
          <cell r="R6">
            <v>12</v>
          </cell>
          <cell r="S6">
            <v>1</v>
          </cell>
          <cell r="T6">
            <v>2</v>
          </cell>
          <cell r="U6">
            <v>3</v>
          </cell>
          <cell r="V6">
            <v>4</v>
          </cell>
          <cell r="W6">
            <v>5</v>
          </cell>
          <cell r="X6">
            <v>6</v>
          </cell>
          <cell r="Y6">
            <v>7</v>
          </cell>
          <cell r="Z6">
            <v>8</v>
          </cell>
          <cell r="AA6">
            <v>9</v>
          </cell>
          <cell r="AB6">
            <v>10</v>
          </cell>
          <cell r="AC6">
            <v>11</v>
          </cell>
          <cell r="AD6">
            <v>12</v>
          </cell>
          <cell r="AE6">
            <v>1</v>
          </cell>
          <cell r="AF6">
            <v>2</v>
          </cell>
          <cell r="AG6">
            <v>3</v>
          </cell>
          <cell r="AH6">
            <v>4</v>
          </cell>
          <cell r="AI6">
            <v>5</v>
          </cell>
          <cell r="AJ6">
            <v>6</v>
          </cell>
          <cell r="AK6">
            <v>7</v>
          </cell>
          <cell r="AL6">
            <v>8</v>
          </cell>
          <cell r="AM6">
            <v>9</v>
          </cell>
          <cell r="AN6">
            <v>10</v>
          </cell>
          <cell r="AO6">
            <v>11</v>
          </cell>
          <cell r="AP6">
            <v>12</v>
          </cell>
          <cell r="AQ6">
            <v>1</v>
          </cell>
          <cell r="AR6">
            <v>2</v>
          </cell>
          <cell r="AS6">
            <v>3</v>
          </cell>
          <cell r="AT6">
            <v>4</v>
          </cell>
          <cell r="AU6">
            <v>5</v>
          </cell>
          <cell r="AV6">
            <v>6</v>
          </cell>
          <cell r="AW6">
            <v>7</v>
          </cell>
          <cell r="AX6">
            <v>8</v>
          </cell>
          <cell r="AY6">
            <v>9</v>
          </cell>
          <cell r="AZ6">
            <v>10</v>
          </cell>
          <cell r="BA6">
            <v>11</v>
          </cell>
          <cell r="BB6">
            <v>12</v>
          </cell>
          <cell r="BC6">
            <v>1</v>
          </cell>
          <cell r="BD6">
            <v>2</v>
          </cell>
          <cell r="BE6">
            <v>3</v>
          </cell>
          <cell r="BF6">
            <v>4</v>
          </cell>
          <cell r="BG6">
            <v>5</v>
          </cell>
          <cell r="BH6">
            <v>6</v>
          </cell>
          <cell r="BI6">
            <v>7</v>
          </cell>
          <cell r="BJ6">
            <v>8</v>
          </cell>
          <cell r="BK6">
            <v>9</v>
          </cell>
          <cell r="BL6">
            <v>10</v>
          </cell>
          <cell r="BM6">
            <v>11</v>
          </cell>
          <cell r="BN6">
            <v>12</v>
          </cell>
          <cell r="BO6">
            <v>1</v>
          </cell>
          <cell r="BP6">
            <v>2</v>
          </cell>
          <cell r="BQ6">
            <v>3</v>
          </cell>
          <cell r="BR6">
            <v>4</v>
          </cell>
          <cell r="BS6">
            <v>5</v>
          </cell>
          <cell r="BT6">
            <v>6</v>
          </cell>
          <cell r="BU6">
            <v>7</v>
          </cell>
          <cell r="BV6">
            <v>8</v>
          </cell>
          <cell r="BW6">
            <v>9</v>
          </cell>
          <cell r="BX6">
            <v>10</v>
          </cell>
          <cell r="BY6">
            <v>11</v>
          </cell>
          <cell r="BZ6">
            <v>12</v>
          </cell>
          <cell r="CA6">
            <v>1</v>
          </cell>
          <cell r="CB6">
            <v>2</v>
          </cell>
          <cell r="CC6">
            <v>3</v>
          </cell>
          <cell r="CD6">
            <v>4</v>
          </cell>
          <cell r="CE6">
            <v>5</v>
          </cell>
          <cell r="CF6">
            <v>6</v>
          </cell>
          <cell r="CG6">
            <v>7</v>
          </cell>
          <cell r="CH6">
            <v>8</v>
          </cell>
          <cell r="CI6">
            <v>9</v>
          </cell>
          <cell r="CJ6">
            <v>10</v>
          </cell>
          <cell r="CK6">
            <v>11</v>
          </cell>
          <cell r="CL6">
            <v>12</v>
          </cell>
          <cell r="CM6">
            <v>1</v>
          </cell>
          <cell r="CN6">
            <v>2</v>
          </cell>
          <cell r="CO6">
            <v>3</v>
          </cell>
          <cell r="CP6">
            <v>4</v>
          </cell>
          <cell r="CQ6">
            <v>5</v>
          </cell>
          <cell r="CR6">
            <v>6</v>
          </cell>
          <cell r="CS6">
            <v>7</v>
          </cell>
          <cell r="CT6">
            <v>8</v>
          </cell>
          <cell r="CU6">
            <v>9</v>
          </cell>
          <cell r="CV6">
            <v>10</v>
          </cell>
          <cell r="CW6">
            <v>11</v>
          </cell>
          <cell r="CX6">
            <v>12</v>
          </cell>
          <cell r="CY6">
            <v>1</v>
          </cell>
          <cell r="CZ6">
            <v>2</v>
          </cell>
          <cell r="DA6">
            <v>3</v>
          </cell>
          <cell r="DB6">
            <v>4</v>
          </cell>
          <cell r="DC6">
            <v>5</v>
          </cell>
          <cell r="DD6">
            <v>6</v>
          </cell>
          <cell r="DE6">
            <v>7</v>
          </cell>
          <cell r="DF6">
            <v>8</v>
          </cell>
          <cell r="DG6">
            <v>9</v>
          </cell>
          <cell r="DH6">
            <v>10</v>
          </cell>
          <cell r="DI6">
            <v>11</v>
          </cell>
          <cell r="DJ6">
            <v>12</v>
          </cell>
          <cell r="DK6">
            <v>1</v>
          </cell>
          <cell r="DL6">
            <v>2</v>
          </cell>
          <cell r="DM6">
            <v>3</v>
          </cell>
          <cell r="DN6">
            <v>4</v>
          </cell>
          <cell r="DO6">
            <v>5</v>
          </cell>
          <cell r="DP6">
            <v>6</v>
          </cell>
          <cell r="DQ6">
            <v>7</v>
          </cell>
          <cell r="DR6">
            <v>8</v>
          </cell>
          <cell r="DS6">
            <v>9</v>
          </cell>
          <cell r="DT6">
            <v>10</v>
          </cell>
          <cell r="DU6">
            <v>11</v>
          </cell>
          <cell r="DV6">
            <v>12</v>
          </cell>
          <cell r="DW6">
            <v>1</v>
          </cell>
          <cell r="DX6">
            <v>2</v>
          </cell>
          <cell r="DY6">
            <v>3</v>
          </cell>
          <cell r="DZ6">
            <v>4</v>
          </cell>
          <cell r="EA6">
            <v>5</v>
          </cell>
          <cell r="EB6">
            <v>6</v>
          </cell>
          <cell r="EC6">
            <v>7</v>
          </cell>
          <cell r="ED6">
            <v>8</v>
          </cell>
          <cell r="EE6">
            <v>9</v>
          </cell>
          <cell r="EF6">
            <v>10</v>
          </cell>
          <cell r="EG6">
            <v>11</v>
          </cell>
          <cell r="EH6">
            <v>12</v>
          </cell>
          <cell r="EI6">
            <v>1</v>
          </cell>
          <cell r="EJ6">
            <v>2</v>
          </cell>
          <cell r="EK6">
            <v>3</v>
          </cell>
          <cell r="EL6">
            <v>4</v>
          </cell>
          <cell r="EM6">
            <v>5</v>
          </cell>
          <cell r="EN6">
            <v>6</v>
          </cell>
          <cell r="EO6">
            <v>7</v>
          </cell>
          <cell r="EP6">
            <v>8</v>
          </cell>
          <cell r="EQ6">
            <v>9</v>
          </cell>
          <cell r="ER6">
            <v>10</v>
          </cell>
          <cell r="ES6">
            <v>11</v>
          </cell>
          <cell r="ET6">
            <v>12</v>
          </cell>
          <cell r="EU6">
            <v>1</v>
          </cell>
          <cell r="EV6">
            <v>2</v>
          </cell>
          <cell r="EW6">
            <v>3</v>
          </cell>
          <cell r="EX6">
            <v>4</v>
          </cell>
          <cell r="EY6">
            <v>5</v>
          </cell>
          <cell r="EZ6">
            <v>6</v>
          </cell>
          <cell r="FA6">
            <v>7</v>
          </cell>
          <cell r="FB6">
            <v>8</v>
          </cell>
          <cell r="FC6">
            <v>9</v>
          </cell>
          <cell r="FD6">
            <v>10</v>
          </cell>
          <cell r="FE6">
            <v>11</v>
          </cell>
          <cell r="FF6">
            <v>12</v>
          </cell>
          <cell r="FG6">
            <v>1</v>
          </cell>
          <cell r="FH6">
            <v>2</v>
          </cell>
          <cell r="FI6">
            <v>3</v>
          </cell>
          <cell r="FJ6">
            <v>4</v>
          </cell>
          <cell r="FK6">
            <v>5</v>
          </cell>
          <cell r="FL6">
            <v>6</v>
          </cell>
          <cell r="FM6">
            <v>7</v>
          </cell>
          <cell r="FN6">
            <v>8</v>
          </cell>
          <cell r="FO6">
            <v>9</v>
          </cell>
          <cell r="FP6">
            <v>10</v>
          </cell>
          <cell r="FQ6">
            <v>11</v>
          </cell>
          <cell r="FR6">
            <v>12</v>
          </cell>
          <cell r="FS6">
            <v>1</v>
          </cell>
          <cell r="FT6">
            <v>2</v>
          </cell>
          <cell r="FU6">
            <v>3</v>
          </cell>
          <cell r="FV6">
            <v>4</v>
          </cell>
          <cell r="FW6">
            <v>5</v>
          </cell>
          <cell r="FX6">
            <v>6</v>
          </cell>
          <cell r="FY6">
            <v>7</v>
          </cell>
          <cell r="FZ6">
            <v>8</v>
          </cell>
          <cell r="GA6">
            <v>9</v>
          </cell>
          <cell r="GB6">
            <v>10</v>
          </cell>
          <cell r="GC6">
            <v>11</v>
          </cell>
          <cell r="GD6">
            <v>12</v>
          </cell>
          <cell r="GE6">
            <v>1</v>
          </cell>
          <cell r="GF6">
            <v>2</v>
          </cell>
          <cell r="GG6">
            <v>3</v>
          </cell>
          <cell r="GH6">
            <v>4</v>
          </cell>
          <cell r="GI6">
            <v>5</v>
          </cell>
          <cell r="GJ6">
            <v>6</v>
          </cell>
          <cell r="GK6">
            <v>7</v>
          </cell>
          <cell r="GL6">
            <v>8</v>
          </cell>
          <cell r="GM6">
            <v>9</v>
          </cell>
          <cell r="GN6">
            <v>10</v>
          </cell>
          <cell r="GO6">
            <v>11</v>
          </cell>
          <cell r="GP6">
            <v>12</v>
          </cell>
          <cell r="GQ6">
            <v>1</v>
          </cell>
          <cell r="GR6">
            <v>2</v>
          </cell>
          <cell r="GS6">
            <v>3</v>
          </cell>
          <cell r="GT6">
            <v>4</v>
          </cell>
          <cell r="GU6">
            <v>5</v>
          </cell>
          <cell r="GV6">
            <v>6</v>
          </cell>
          <cell r="GW6">
            <v>7</v>
          </cell>
          <cell r="GX6">
            <v>8</v>
          </cell>
          <cell r="GY6">
            <v>9</v>
          </cell>
          <cell r="GZ6">
            <v>10</v>
          </cell>
          <cell r="HA6">
            <v>11</v>
          </cell>
          <cell r="HB6">
            <v>12</v>
          </cell>
          <cell r="HC6">
            <v>1</v>
          </cell>
          <cell r="HD6">
            <v>2</v>
          </cell>
          <cell r="HE6">
            <v>3</v>
          </cell>
          <cell r="HF6">
            <v>4</v>
          </cell>
          <cell r="HG6">
            <v>5</v>
          </cell>
          <cell r="HH6">
            <v>6</v>
          </cell>
          <cell r="HI6">
            <v>7</v>
          </cell>
          <cell r="HJ6">
            <v>8</v>
          </cell>
          <cell r="HK6">
            <v>9</v>
          </cell>
          <cell r="HL6">
            <v>10</v>
          </cell>
          <cell r="HM6">
            <v>11</v>
          </cell>
          <cell r="HN6">
            <v>12</v>
          </cell>
          <cell r="HO6">
            <v>1</v>
          </cell>
          <cell r="HP6">
            <v>2</v>
          </cell>
          <cell r="HQ6">
            <v>3</v>
          </cell>
          <cell r="HR6">
            <v>4</v>
          </cell>
          <cell r="HS6">
            <v>5</v>
          </cell>
          <cell r="HT6">
            <v>6</v>
          </cell>
          <cell r="HU6">
            <v>7</v>
          </cell>
          <cell r="HV6">
            <v>8</v>
          </cell>
          <cell r="HW6">
            <v>9</v>
          </cell>
          <cell r="HX6">
            <v>10</v>
          </cell>
          <cell r="HY6">
            <v>11</v>
          </cell>
          <cell r="HZ6">
            <v>12</v>
          </cell>
          <cell r="IA6">
            <v>1</v>
          </cell>
          <cell r="IB6">
            <v>2</v>
          </cell>
          <cell r="IC6">
            <v>3</v>
          </cell>
          <cell r="ID6">
            <v>4</v>
          </cell>
          <cell r="IE6">
            <v>5</v>
          </cell>
          <cell r="IF6">
            <v>6</v>
          </cell>
          <cell r="IG6">
            <v>7</v>
          </cell>
          <cell r="IH6">
            <v>8</v>
          </cell>
          <cell r="II6">
            <v>9</v>
          </cell>
          <cell r="IJ6">
            <v>10</v>
          </cell>
          <cell r="IK6">
            <v>11</v>
          </cell>
          <cell r="IL6">
            <v>12</v>
          </cell>
          <cell r="IM6">
            <v>1</v>
          </cell>
          <cell r="IN6">
            <v>2</v>
          </cell>
          <cell r="IO6">
            <v>3</v>
          </cell>
          <cell r="IP6">
            <v>4</v>
          </cell>
          <cell r="IQ6">
            <v>5</v>
          </cell>
          <cell r="IR6">
            <v>6</v>
          </cell>
          <cell r="IS6">
            <v>7</v>
          </cell>
          <cell r="IT6">
            <v>8</v>
          </cell>
          <cell r="IU6">
            <v>9</v>
          </cell>
          <cell r="IV6">
            <v>10</v>
          </cell>
          <cell r="IW6">
            <v>11</v>
          </cell>
          <cell r="IX6">
            <v>12</v>
          </cell>
          <cell r="IY6">
            <v>1</v>
          </cell>
          <cell r="IZ6">
            <v>2</v>
          </cell>
          <cell r="JA6">
            <v>3</v>
          </cell>
          <cell r="JB6">
            <v>4</v>
          </cell>
          <cell r="JC6">
            <v>5</v>
          </cell>
          <cell r="JD6">
            <v>6</v>
          </cell>
          <cell r="JE6">
            <v>7</v>
          </cell>
          <cell r="JF6">
            <v>8</v>
          </cell>
          <cell r="JG6">
            <v>9</v>
          </cell>
          <cell r="JH6">
            <v>10</v>
          </cell>
          <cell r="JI6">
            <v>11</v>
          </cell>
          <cell r="JJ6">
            <v>12</v>
          </cell>
          <cell r="JK6">
            <v>1</v>
          </cell>
          <cell r="JL6">
            <v>2</v>
          </cell>
          <cell r="JM6">
            <v>3</v>
          </cell>
          <cell r="JN6">
            <v>4</v>
          </cell>
          <cell r="JO6">
            <v>5</v>
          </cell>
          <cell r="JP6">
            <v>6</v>
          </cell>
          <cell r="JQ6">
            <v>7</v>
          </cell>
          <cell r="JR6">
            <v>8</v>
          </cell>
          <cell r="JS6">
            <v>9</v>
          </cell>
          <cell r="JT6">
            <v>10</v>
          </cell>
          <cell r="JU6">
            <v>11</v>
          </cell>
          <cell r="JV6">
            <v>12</v>
          </cell>
          <cell r="JW6">
            <v>1</v>
          </cell>
          <cell r="JX6">
            <v>2</v>
          </cell>
          <cell r="JY6">
            <v>3</v>
          </cell>
          <cell r="JZ6">
            <v>4</v>
          </cell>
          <cell r="KA6">
            <v>5</v>
          </cell>
          <cell r="KB6">
            <v>6</v>
          </cell>
          <cell r="KC6">
            <v>7</v>
          </cell>
          <cell r="KD6">
            <v>8</v>
          </cell>
          <cell r="KE6">
            <v>9</v>
          </cell>
          <cell r="KF6">
            <v>10</v>
          </cell>
          <cell r="KG6">
            <v>11</v>
          </cell>
          <cell r="KH6">
            <v>12</v>
          </cell>
          <cell r="KI6">
            <v>1</v>
          </cell>
          <cell r="KJ6">
            <v>2</v>
          </cell>
          <cell r="KK6">
            <v>3</v>
          </cell>
          <cell r="KL6">
            <v>4</v>
          </cell>
          <cell r="KM6">
            <v>5</v>
          </cell>
          <cell r="KN6">
            <v>6</v>
          </cell>
          <cell r="KO6">
            <v>7</v>
          </cell>
          <cell r="KP6">
            <v>8</v>
          </cell>
          <cell r="KQ6">
            <v>9</v>
          </cell>
          <cell r="KR6">
            <v>10</v>
          </cell>
          <cell r="KS6">
            <v>11</v>
          </cell>
          <cell r="KT6">
            <v>12</v>
          </cell>
          <cell r="KU6">
            <v>1</v>
          </cell>
          <cell r="KV6">
            <v>2</v>
          </cell>
          <cell r="KW6">
            <v>3</v>
          </cell>
          <cell r="KX6">
            <v>4</v>
          </cell>
          <cell r="KY6">
            <v>5</v>
          </cell>
          <cell r="KZ6">
            <v>6</v>
          </cell>
          <cell r="LA6">
            <v>7</v>
          </cell>
          <cell r="LB6">
            <v>8</v>
          </cell>
          <cell r="LC6">
            <v>9</v>
          </cell>
          <cell r="LD6">
            <v>10</v>
          </cell>
          <cell r="LE6">
            <v>11</v>
          </cell>
          <cell r="LF6">
            <v>12</v>
          </cell>
          <cell r="LG6">
            <v>1</v>
          </cell>
          <cell r="LH6">
            <v>2</v>
          </cell>
          <cell r="LI6">
            <v>3</v>
          </cell>
          <cell r="LJ6">
            <v>4</v>
          </cell>
          <cell r="LK6">
            <v>5</v>
          </cell>
          <cell r="LL6">
            <v>6</v>
          </cell>
          <cell r="LM6">
            <v>7</v>
          </cell>
          <cell r="LN6">
            <v>8</v>
          </cell>
          <cell r="LO6">
            <v>9</v>
          </cell>
          <cell r="LP6">
            <v>10</v>
          </cell>
          <cell r="LQ6">
            <v>11</v>
          </cell>
          <cell r="LR6">
            <v>12</v>
          </cell>
          <cell r="LS6">
            <v>1</v>
          </cell>
          <cell r="LT6">
            <v>2</v>
          </cell>
          <cell r="LU6">
            <v>3</v>
          </cell>
          <cell r="LV6">
            <v>4</v>
          </cell>
          <cell r="LW6">
            <v>5</v>
          </cell>
          <cell r="LX6">
            <v>6</v>
          </cell>
          <cell r="LY6">
            <v>7</v>
          </cell>
          <cell r="LZ6">
            <v>8</v>
          </cell>
          <cell r="MA6">
            <v>9</v>
          </cell>
          <cell r="MB6">
            <v>10</v>
          </cell>
          <cell r="MC6">
            <v>11</v>
          </cell>
          <cell r="MD6">
            <v>12</v>
          </cell>
          <cell r="ME6">
            <v>1</v>
          </cell>
          <cell r="MF6">
            <v>2</v>
          </cell>
          <cell r="MG6">
            <v>3</v>
          </cell>
          <cell r="MH6">
            <v>4</v>
          </cell>
          <cell r="MI6">
            <v>5</v>
          </cell>
          <cell r="MJ6">
            <v>6</v>
          </cell>
          <cell r="MK6">
            <v>7</v>
          </cell>
          <cell r="ML6">
            <v>8</v>
          </cell>
          <cell r="MM6">
            <v>9</v>
          </cell>
          <cell r="MN6">
            <v>10</v>
          </cell>
          <cell r="MO6">
            <v>11</v>
          </cell>
          <cell r="MP6">
            <v>12</v>
          </cell>
        </row>
        <row r="7">
          <cell r="C7" t="str">
            <v>FFDPO23</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199.96800319341594</v>
          </cell>
          <cell r="BH7">
            <v>193.51742244524121</v>
          </cell>
          <cell r="BI7">
            <v>193.51742244524121</v>
          </cell>
          <cell r="BJ7">
            <v>206.41858394159064</v>
          </cell>
          <cell r="BK7">
            <v>193.51742244524121</v>
          </cell>
          <cell r="BL7">
            <v>187.06684169706651</v>
          </cell>
          <cell r="BM7">
            <v>206.41858394159064</v>
          </cell>
          <cell r="BN7">
            <v>193.51742244524121</v>
          </cell>
          <cell r="BO7">
            <v>206.41858394159064</v>
          </cell>
          <cell r="BP7">
            <v>161.2645187043677</v>
          </cell>
          <cell r="BQ7">
            <v>219.3197454379401</v>
          </cell>
          <cell r="BR7">
            <v>187.06684169706651</v>
          </cell>
          <cell r="BS7">
            <v>206.41858394159064</v>
          </cell>
          <cell r="BT7">
            <v>182.76645453161674</v>
          </cell>
          <cell r="BU7">
            <v>166.28163706405911</v>
          </cell>
          <cell r="BV7">
            <v>177.39097057480444</v>
          </cell>
          <cell r="BW7">
            <v>150.51355079074318</v>
          </cell>
          <cell r="BX7">
            <v>144.42133563968926</v>
          </cell>
          <cell r="BY7">
            <v>129.01161496349411</v>
          </cell>
          <cell r="BZ7">
            <v>122.20266861819859</v>
          </cell>
          <cell r="CA7">
            <v>111.09333510745327</v>
          </cell>
          <cell r="CB7">
            <v>90.308130474445875</v>
          </cell>
          <cell r="CC7">
            <v>88.874668085962597</v>
          </cell>
          <cell r="CD7">
            <v>75.256775395371548</v>
          </cell>
          <cell r="CE7">
            <v>66.656001064471937</v>
          </cell>
          <cell r="CF7">
            <v>53.754839568122499</v>
          </cell>
          <cell r="CG7">
            <v>44.437334042981249</v>
          </cell>
          <cell r="CH7">
            <v>33.328000532235926</v>
          </cell>
          <cell r="CI7">
            <v>21.501935827248964</v>
          </cell>
          <cell r="CJ7">
            <v>11.109333510745268</v>
          </cell>
          <cell r="CK7">
            <v>0</v>
          </cell>
          <cell r="CL7">
            <v>0</v>
          </cell>
          <cell r="CM7">
            <v>0</v>
          </cell>
          <cell r="CN7">
            <v>0</v>
          </cell>
          <cell r="CO7">
            <v>0</v>
          </cell>
          <cell r="CP7">
            <v>0</v>
          </cell>
          <cell r="CQ7">
            <v>0</v>
          </cell>
          <cell r="CR7">
            <v>0</v>
          </cell>
          <cell r="CS7">
            <v>0</v>
          </cell>
          <cell r="CT7">
            <v>0</v>
          </cell>
          <cell r="CU7">
            <v>0</v>
          </cell>
          <cell r="CV7">
            <v>0</v>
          </cell>
          <cell r="CW7">
            <v>0</v>
          </cell>
          <cell r="CX7">
            <v>0</v>
          </cell>
          <cell r="CY7">
            <v>0</v>
          </cell>
          <cell r="CZ7">
            <v>0</v>
          </cell>
          <cell r="DA7">
            <v>0</v>
          </cell>
          <cell r="DB7">
            <v>0</v>
          </cell>
          <cell r="DC7">
            <v>0</v>
          </cell>
          <cell r="DD7">
            <v>0</v>
          </cell>
          <cell r="DE7">
            <v>0</v>
          </cell>
          <cell r="DF7">
            <v>0</v>
          </cell>
          <cell r="DG7">
            <v>0</v>
          </cell>
          <cell r="DH7">
            <v>0</v>
          </cell>
          <cell r="DI7">
            <v>0</v>
          </cell>
          <cell r="DJ7">
            <v>0</v>
          </cell>
          <cell r="DK7">
            <v>0</v>
          </cell>
          <cell r="DL7">
            <v>0</v>
          </cell>
          <cell r="DM7">
            <v>0</v>
          </cell>
          <cell r="DN7">
            <v>0</v>
          </cell>
          <cell r="DO7">
            <v>0</v>
          </cell>
          <cell r="DP7">
            <v>0</v>
          </cell>
          <cell r="DQ7">
            <v>0</v>
          </cell>
          <cell r="DR7">
            <v>0</v>
          </cell>
          <cell r="DS7">
            <v>0</v>
          </cell>
          <cell r="DT7">
            <v>0</v>
          </cell>
          <cell r="DU7">
            <v>0</v>
          </cell>
          <cell r="DV7">
            <v>0</v>
          </cell>
          <cell r="DW7">
            <v>0</v>
          </cell>
          <cell r="DX7">
            <v>0</v>
          </cell>
          <cell r="DY7">
            <v>0</v>
          </cell>
          <cell r="DZ7">
            <v>0</v>
          </cell>
          <cell r="EA7">
            <v>0</v>
          </cell>
          <cell r="EB7">
            <v>0</v>
          </cell>
          <cell r="EC7">
            <v>0</v>
          </cell>
          <cell r="ED7">
            <v>0</v>
          </cell>
          <cell r="EE7">
            <v>0</v>
          </cell>
          <cell r="EF7">
            <v>0</v>
          </cell>
          <cell r="EG7">
            <v>0</v>
          </cell>
          <cell r="EH7">
            <v>0</v>
          </cell>
          <cell r="EI7">
            <v>0</v>
          </cell>
          <cell r="EJ7">
            <v>0</v>
          </cell>
          <cell r="EK7">
            <v>0</v>
          </cell>
          <cell r="EL7">
            <v>0</v>
          </cell>
          <cell r="EM7">
            <v>0</v>
          </cell>
          <cell r="EN7">
            <v>0</v>
          </cell>
          <cell r="EO7">
            <v>0</v>
          </cell>
          <cell r="EP7">
            <v>0</v>
          </cell>
          <cell r="EQ7">
            <v>0</v>
          </cell>
          <cell r="ER7">
            <v>0</v>
          </cell>
          <cell r="ES7">
            <v>0</v>
          </cell>
          <cell r="ET7">
            <v>0</v>
          </cell>
          <cell r="EU7">
            <v>0</v>
          </cell>
          <cell r="EV7">
            <v>0</v>
          </cell>
          <cell r="EW7">
            <v>0</v>
          </cell>
          <cell r="EX7">
            <v>0</v>
          </cell>
          <cell r="EY7">
            <v>0</v>
          </cell>
          <cell r="EZ7">
            <v>0</v>
          </cell>
          <cell r="FA7">
            <v>0</v>
          </cell>
          <cell r="FB7">
            <v>0</v>
          </cell>
          <cell r="FC7">
            <v>0</v>
          </cell>
          <cell r="FD7">
            <v>0</v>
          </cell>
          <cell r="FE7">
            <v>0</v>
          </cell>
          <cell r="FF7">
            <v>0</v>
          </cell>
          <cell r="FG7">
            <v>0</v>
          </cell>
          <cell r="FH7">
            <v>0</v>
          </cell>
          <cell r="FI7">
            <v>0</v>
          </cell>
          <cell r="FJ7">
            <v>0</v>
          </cell>
          <cell r="FK7">
            <v>0</v>
          </cell>
          <cell r="FL7">
            <v>0</v>
          </cell>
          <cell r="FM7">
            <v>0</v>
          </cell>
          <cell r="FN7">
            <v>0</v>
          </cell>
          <cell r="FO7">
            <v>0</v>
          </cell>
          <cell r="FP7">
            <v>0</v>
          </cell>
          <cell r="FQ7">
            <v>0</v>
          </cell>
          <cell r="FR7">
            <v>0</v>
          </cell>
          <cell r="FS7">
            <v>0</v>
          </cell>
          <cell r="FT7">
            <v>0</v>
          </cell>
          <cell r="FU7">
            <v>0</v>
          </cell>
          <cell r="FV7">
            <v>0</v>
          </cell>
          <cell r="FW7">
            <v>0</v>
          </cell>
          <cell r="FX7">
            <v>0</v>
          </cell>
          <cell r="FY7">
            <v>0</v>
          </cell>
          <cell r="FZ7">
            <v>0</v>
          </cell>
          <cell r="GA7">
            <v>0</v>
          </cell>
          <cell r="GB7">
            <v>0</v>
          </cell>
          <cell r="GC7">
            <v>0</v>
          </cell>
          <cell r="GD7">
            <v>0</v>
          </cell>
          <cell r="GE7">
            <v>0</v>
          </cell>
          <cell r="GF7">
            <v>0</v>
          </cell>
          <cell r="GG7">
            <v>0</v>
          </cell>
          <cell r="GH7">
            <v>0</v>
          </cell>
          <cell r="GI7">
            <v>0</v>
          </cell>
          <cell r="GJ7">
            <v>0</v>
          </cell>
          <cell r="GK7">
            <v>0</v>
          </cell>
          <cell r="GL7">
            <v>0</v>
          </cell>
          <cell r="GM7">
            <v>0</v>
          </cell>
          <cell r="GN7">
            <v>0</v>
          </cell>
          <cell r="GO7">
            <v>0</v>
          </cell>
          <cell r="GP7">
            <v>0</v>
          </cell>
          <cell r="GQ7">
            <v>0</v>
          </cell>
          <cell r="GR7">
            <v>0</v>
          </cell>
          <cell r="GS7">
            <v>0</v>
          </cell>
          <cell r="GT7">
            <v>0</v>
          </cell>
          <cell r="GU7">
            <v>0</v>
          </cell>
          <cell r="GV7">
            <v>0</v>
          </cell>
          <cell r="GW7">
            <v>0</v>
          </cell>
          <cell r="GX7">
            <v>0</v>
          </cell>
          <cell r="GY7">
            <v>0</v>
          </cell>
          <cell r="GZ7">
            <v>0</v>
          </cell>
          <cell r="HA7">
            <v>0</v>
          </cell>
          <cell r="HB7">
            <v>0</v>
          </cell>
          <cell r="HC7">
            <v>0</v>
          </cell>
          <cell r="HD7">
            <v>0</v>
          </cell>
          <cell r="HE7">
            <v>0</v>
          </cell>
          <cell r="HF7">
            <v>0</v>
          </cell>
          <cell r="HG7">
            <v>0</v>
          </cell>
          <cell r="HH7">
            <v>0</v>
          </cell>
          <cell r="HI7">
            <v>0</v>
          </cell>
          <cell r="HJ7">
            <v>0</v>
          </cell>
          <cell r="HK7">
            <v>0</v>
          </cell>
          <cell r="HL7">
            <v>0</v>
          </cell>
          <cell r="HM7">
            <v>0</v>
          </cell>
          <cell r="HN7">
            <v>0</v>
          </cell>
          <cell r="HO7">
            <v>0</v>
          </cell>
          <cell r="HP7">
            <v>0</v>
          </cell>
          <cell r="HQ7">
            <v>0</v>
          </cell>
          <cell r="HR7">
            <v>0</v>
          </cell>
          <cell r="HS7">
            <v>0</v>
          </cell>
          <cell r="HT7">
            <v>0</v>
          </cell>
          <cell r="HU7">
            <v>0</v>
          </cell>
          <cell r="HV7">
            <v>0</v>
          </cell>
          <cell r="HW7">
            <v>0</v>
          </cell>
          <cell r="HX7">
            <v>0</v>
          </cell>
          <cell r="HY7">
            <v>0</v>
          </cell>
          <cell r="HZ7">
            <v>0</v>
          </cell>
          <cell r="IA7">
            <v>0</v>
          </cell>
          <cell r="IB7">
            <v>0</v>
          </cell>
          <cell r="IC7">
            <v>0</v>
          </cell>
          <cell r="ID7">
            <v>0</v>
          </cell>
          <cell r="IE7">
            <v>0</v>
          </cell>
          <cell r="IF7">
            <v>0</v>
          </cell>
          <cell r="IG7">
            <v>0</v>
          </cell>
          <cell r="IH7">
            <v>0</v>
          </cell>
          <cell r="II7">
            <v>0</v>
          </cell>
          <cell r="IJ7">
            <v>0</v>
          </cell>
          <cell r="IK7">
            <v>0</v>
          </cell>
          <cell r="IL7">
            <v>0</v>
          </cell>
          <cell r="IM7">
            <v>0</v>
          </cell>
          <cell r="IN7">
            <v>0</v>
          </cell>
          <cell r="IO7">
            <v>0</v>
          </cell>
          <cell r="IP7">
            <v>0</v>
          </cell>
          <cell r="IQ7">
            <v>0</v>
          </cell>
          <cell r="IR7">
            <v>0</v>
          </cell>
          <cell r="IS7">
            <v>0</v>
          </cell>
          <cell r="IT7">
            <v>0</v>
          </cell>
          <cell r="IU7">
            <v>0</v>
          </cell>
          <cell r="IV7">
            <v>0</v>
          </cell>
          <cell r="IW7">
            <v>0</v>
          </cell>
          <cell r="IX7">
            <v>0</v>
          </cell>
          <cell r="IY7">
            <v>0</v>
          </cell>
          <cell r="IZ7">
            <v>0</v>
          </cell>
          <cell r="JA7">
            <v>0</v>
          </cell>
          <cell r="JB7">
            <v>0</v>
          </cell>
          <cell r="JC7">
            <v>0</v>
          </cell>
          <cell r="JD7">
            <v>0</v>
          </cell>
          <cell r="JE7">
            <v>0</v>
          </cell>
          <cell r="JF7">
            <v>0</v>
          </cell>
          <cell r="JG7">
            <v>0</v>
          </cell>
          <cell r="JH7">
            <v>0</v>
          </cell>
          <cell r="JI7">
            <v>0</v>
          </cell>
          <cell r="JJ7">
            <v>0</v>
          </cell>
          <cell r="JK7">
            <v>0</v>
          </cell>
          <cell r="JL7">
            <v>0</v>
          </cell>
          <cell r="JM7">
            <v>0</v>
          </cell>
          <cell r="JN7">
            <v>0</v>
          </cell>
          <cell r="JO7">
            <v>0</v>
          </cell>
          <cell r="JP7">
            <v>0</v>
          </cell>
          <cell r="JQ7">
            <v>0</v>
          </cell>
          <cell r="JR7">
            <v>0</v>
          </cell>
          <cell r="JS7">
            <v>0</v>
          </cell>
          <cell r="JT7">
            <v>0</v>
          </cell>
          <cell r="JU7">
            <v>0</v>
          </cell>
          <cell r="JV7">
            <v>0</v>
          </cell>
          <cell r="JW7">
            <v>0</v>
          </cell>
          <cell r="JX7">
            <v>0</v>
          </cell>
          <cell r="JY7">
            <v>0</v>
          </cell>
          <cell r="JZ7">
            <v>0</v>
          </cell>
          <cell r="KA7">
            <v>0</v>
          </cell>
          <cell r="KB7">
            <v>0</v>
          </cell>
          <cell r="KC7">
            <v>0</v>
          </cell>
          <cell r="KD7">
            <v>0</v>
          </cell>
          <cell r="KE7">
            <v>0</v>
          </cell>
          <cell r="KF7">
            <v>0</v>
          </cell>
          <cell r="KG7">
            <v>0</v>
          </cell>
          <cell r="KH7">
            <v>0</v>
          </cell>
          <cell r="KI7">
            <v>0</v>
          </cell>
          <cell r="KJ7">
            <v>0</v>
          </cell>
          <cell r="KK7">
            <v>0</v>
          </cell>
          <cell r="KL7">
            <v>0</v>
          </cell>
          <cell r="KM7">
            <v>0</v>
          </cell>
          <cell r="KN7">
            <v>0</v>
          </cell>
          <cell r="KO7">
            <v>0</v>
          </cell>
          <cell r="KP7">
            <v>0</v>
          </cell>
          <cell r="KQ7">
            <v>0</v>
          </cell>
          <cell r="KR7">
            <v>0</v>
          </cell>
          <cell r="KS7">
            <v>0</v>
          </cell>
          <cell r="KT7">
            <v>0</v>
          </cell>
          <cell r="KU7">
            <v>0</v>
          </cell>
          <cell r="KV7">
            <v>0</v>
          </cell>
          <cell r="KW7">
            <v>0</v>
          </cell>
          <cell r="KX7">
            <v>0</v>
          </cell>
          <cell r="KY7">
            <v>0</v>
          </cell>
          <cell r="KZ7">
            <v>0</v>
          </cell>
          <cell r="LA7">
            <v>0</v>
          </cell>
          <cell r="LB7">
            <v>0</v>
          </cell>
          <cell r="LC7">
            <v>0</v>
          </cell>
          <cell r="LD7">
            <v>0</v>
          </cell>
          <cell r="LE7">
            <v>0</v>
          </cell>
          <cell r="LF7">
            <v>0</v>
          </cell>
          <cell r="LG7">
            <v>0</v>
          </cell>
          <cell r="LH7">
            <v>0</v>
          </cell>
          <cell r="LI7">
            <v>0</v>
          </cell>
          <cell r="LJ7">
            <v>0</v>
          </cell>
          <cell r="LK7">
            <v>0</v>
          </cell>
          <cell r="LL7">
            <v>0</v>
          </cell>
          <cell r="LM7">
            <v>0</v>
          </cell>
          <cell r="LN7">
            <v>0</v>
          </cell>
          <cell r="LO7">
            <v>0</v>
          </cell>
          <cell r="LP7">
            <v>0</v>
          </cell>
          <cell r="LQ7">
            <v>0</v>
          </cell>
          <cell r="LR7">
            <v>0</v>
          </cell>
          <cell r="LS7">
            <v>0</v>
          </cell>
          <cell r="LT7">
            <v>0</v>
          </cell>
          <cell r="LU7">
            <v>0</v>
          </cell>
          <cell r="LV7">
            <v>0</v>
          </cell>
          <cell r="LW7">
            <v>0</v>
          </cell>
          <cell r="LX7">
            <v>0</v>
          </cell>
          <cell r="LY7">
            <v>0</v>
          </cell>
          <cell r="LZ7">
            <v>0</v>
          </cell>
          <cell r="MA7">
            <v>0</v>
          </cell>
          <cell r="MB7">
            <v>0</v>
          </cell>
          <cell r="MC7">
            <v>0</v>
          </cell>
          <cell r="MD7">
            <v>0</v>
          </cell>
          <cell r="ME7">
            <v>0</v>
          </cell>
          <cell r="MF7">
            <v>0</v>
          </cell>
          <cell r="MG7">
            <v>0</v>
          </cell>
          <cell r="MH7">
            <v>0</v>
          </cell>
          <cell r="MI7">
            <v>0</v>
          </cell>
          <cell r="MJ7">
            <v>0</v>
          </cell>
          <cell r="MK7">
            <v>0</v>
          </cell>
          <cell r="ML7">
            <v>0</v>
          </cell>
          <cell r="MM7">
            <v>0</v>
          </cell>
          <cell r="MN7">
            <v>0</v>
          </cell>
          <cell r="MO7">
            <v>0</v>
          </cell>
          <cell r="MP7">
            <v>0</v>
          </cell>
        </row>
        <row r="8">
          <cell r="C8" t="str">
            <v>GOBD23 II</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0.25647518718838969</v>
          </cell>
          <cell r="BD8">
            <v>0.24980574782433079</v>
          </cell>
          <cell r="BE8">
            <v>0.29828982523478542</v>
          </cell>
          <cell r="BF8">
            <v>0.27409071384289485</v>
          </cell>
          <cell r="BG8">
            <v>0.28705028335821775</v>
          </cell>
          <cell r="BH8">
            <v>0.27888365312887703</v>
          </cell>
          <cell r="BI8">
            <v>0.27851706332722742</v>
          </cell>
          <cell r="BJ8">
            <v>0.29637608624150991</v>
          </cell>
          <cell r="BK8">
            <v>0.27551676663226665</v>
          </cell>
          <cell r="BL8">
            <v>0.26408276190980018</v>
          </cell>
          <cell r="BM8">
            <v>0.290914627311393</v>
          </cell>
          <cell r="BN8">
            <v>0.26999915097049171</v>
          </cell>
          <cell r="BO8">
            <v>0.2854678476371823</v>
          </cell>
          <cell r="BP8">
            <v>0.22061502557589197</v>
          </cell>
          <cell r="BQ8">
            <v>0.30119350773668802</v>
          </cell>
          <cell r="BR8">
            <v>0.25843779643054227</v>
          </cell>
          <cell r="BS8">
            <v>0.28973509539474046</v>
          </cell>
          <cell r="BT8">
            <v>0.27210859472842031</v>
          </cell>
          <cell r="BU8">
            <v>0.24919418675129015</v>
          </cell>
          <cell r="BV8">
            <v>0.26781214323270841</v>
          </cell>
          <cell r="BW8">
            <v>0.22914407977130127</v>
          </cell>
          <cell r="BX8">
            <v>0.22198332727844811</v>
          </cell>
          <cell r="BY8">
            <v>0.2005010697998886</v>
          </cell>
          <cell r="BZ8">
            <v>0.19238555030798832</v>
          </cell>
          <cell r="CA8">
            <v>0.17758666182275845</v>
          </cell>
          <cell r="CB8">
            <v>0.1470341178532516</v>
          </cell>
          <cell r="CC8">
            <v>0.14798888485229866</v>
          </cell>
          <cell r="CD8">
            <v>0.12889354487135687</v>
          </cell>
          <cell r="CE8">
            <v>0.11839110788183888</v>
          </cell>
          <cell r="CF8">
            <v>0.10025053489994419</v>
          </cell>
          <cell r="CG8">
            <v>8.8793330911379101E-2</v>
          </cell>
          <cell r="CH8">
            <v>7.3994442426149193E-2</v>
          </cell>
          <cell r="CI8">
            <v>5.7286019942825166E-2</v>
          </cell>
          <cell r="CJ8">
            <v>4.4396665455689439E-2</v>
          </cell>
          <cell r="CK8">
            <v>2.8643009971412482E-2</v>
          </cell>
          <cell r="CL8">
            <v>1.4798888485229681E-2</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C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D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cell r="GE8">
            <v>0</v>
          </cell>
          <cell r="GF8">
            <v>0</v>
          </cell>
          <cell r="GG8">
            <v>0</v>
          </cell>
          <cell r="GH8">
            <v>0</v>
          </cell>
          <cell r="GI8">
            <v>0</v>
          </cell>
          <cell r="GJ8">
            <v>0</v>
          </cell>
          <cell r="GK8">
            <v>0</v>
          </cell>
          <cell r="GL8">
            <v>0</v>
          </cell>
          <cell r="GM8">
            <v>0</v>
          </cell>
          <cell r="GN8">
            <v>0</v>
          </cell>
          <cell r="GO8">
            <v>0</v>
          </cell>
          <cell r="GP8">
            <v>0</v>
          </cell>
          <cell r="GQ8">
            <v>0</v>
          </cell>
          <cell r="GR8">
            <v>0</v>
          </cell>
          <cell r="GS8">
            <v>0</v>
          </cell>
          <cell r="GT8">
            <v>0</v>
          </cell>
          <cell r="GU8">
            <v>0</v>
          </cell>
          <cell r="GV8">
            <v>0</v>
          </cell>
          <cell r="GW8">
            <v>0</v>
          </cell>
          <cell r="GX8">
            <v>0</v>
          </cell>
          <cell r="GY8">
            <v>0</v>
          </cell>
          <cell r="GZ8">
            <v>0</v>
          </cell>
          <cell r="HA8">
            <v>0</v>
          </cell>
          <cell r="HB8">
            <v>0</v>
          </cell>
          <cell r="HC8">
            <v>0</v>
          </cell>
          <cell r="HD8">
            <v>0</v>
          </cell>
          <cell r="HE8">
            <v>0</v>
          </cell>
          <cell r="HF8">
            <v>0</v>
          </cell>
          <cell r="HG8">
            <v>0</v>
          </cell>
          <cell r="HH8">
            <v>0</v>
          </cell>
          <cell r="HI8">
            <v>0</v>
          </cell>
          <cell r="HJ8">
            <v>0</v>
          </cell>
          <cell r="HK8">
            <v>0</v>
          </cell>
          <cell r="HL8">
            <v>0</v>
          </cell>
          <cell r="HM8">
            <v>0</v>
          </cell>
          <cell r="HN8">
            <v>0</v>
          </cell>
          <cell r="HO8">
            <v>0</v>
          </cell>
          <cell r="HP8">
            <v>0</v>
          </cell>
          <cell r="HQ8">
            <v>0</v>
          </cell>
          <cell r="HR8">
            <v>0</v>
          </cell>
          <cell r="HS8">
            <v>0</v>
          </cell>
          <cell r="HT8">
            <v>0</v>
          </cell>
          <cell r="HU8">
            <v>0</v>
          </cell>
          <cell r="HV8">
            <v>0</v>
          </cell>
          <cell r="HW8">
            <v>0</v>
          </cell>
          <cell r="HX8">
            <v>0</v>
          </cell>
          <cell r="HY8">
            <v>0</v>
          </cell>
          <cell r="HZ8">
            <v>0</v>
          </cell>
          <cell r="IA8">
            <v>0</v>
          </cell>
          <cell r="IB8">
            <v>0</v>
          </cell>
          <cell r="IC8">
            <v>0</v>
          </cell>
          <cell r="ID8">
            <v>0</v>
          </cell>
          <cell r="IE8">
            <v>0</v>
          </cell>
          <cell r="IF8">
            <v>0</v>
          </cell>
          <cell r="IG8">
            <v>0</v>
          </cell>
          <cell r="IH8">
            <v>0</v>
          </cell>
          <cell r="II8">
            <v>0</v>
          </cell>
          <cell r="IJ8">
            <v>0</v>
          </cell>
          <cell r="IK8">
            <v>0</v>
          </cell>
          <cell r="IL8">
            <v>0</v>
          </cell>
          <cell r="IM8">
            <v>0</v>
          </cell>
          <cell r="IN8">
            <v>0</v>
          </cell>
          <cell r="IO8">
            <v>0</v>
          </cell>
          <cell r="IP8">
            <v>0</v>
          </cell>
          <cell r="IQ8">
            <v>0</v>
          </cell>
          <cell r="IR8">
            <v>0</v>
          </cell>
          <cell r="IS8">
            <v>0</v>
          </cell>
          <cell r="IT8">
            <v>0</v>
          </cell>
          <cell r="IU8">
            <v>0</v>
          </cell>
          <cell r="IV8">
            <v>0</v>
          </cell>
          <cell r="IW8">
            <v>0</v>
          </cell>
          <cell r="IX8">
            <v>0</v>
          </cell>
          <cell r="IY8">
            <v>0</v>
          </cell>
          <cell r="IZ8">
            <v>0</v>
          </cell>
          <cell r="JA8">
            <v>0</v>
          </cell>
          <cell r="JB8">
            <v>0</v>
          </cell>
          <cell r="JC8">
            <v>0</v>
          </cell>
          <cell r="JD8">
            <v>0</v>
          </cell>
          <cell r="JE8">
            <v>0</v>
          </cell>
          <cell r="JF8">
            <v>0</v>
          </cell>
          <cell r="JG8">
            <v>0</v>
          </cell>
          <cell r="JH8">
            <v>0</v>
          </cell>
          <cell r="JI8">
            <v>0</v>
          </cell>
          <cell r="JJ8">
            <v>0</v>
          </cell>
          <cell r="JK8">
            <v>0</v>
          </cell>
          <cell r="JL8">
            <v>0</v>
          </cell>
          <cell r="JM8">
            <v>0</v>
          </cell>
          <cell r="JN8">
            <v>0</v>
          </cell>
          <cell r="JO8">
            <v>0</v>
          </cell>
          <cell r="JP8">
            <v>0</v>
          </cell>
          <cell r="JQ8">
            <v>0</v>
          </cell>
          <cell r="JR8">
            <v>0</v>
          </cell>
          <cell r="JS8">
            <v>0</v>
          </cell>
          <cell r="JT8">
            <v>0</v>
          </cell>
          <cell r="JU8">
            <v>0</v>
          </cell>
          <cell r="JV8">
            <v>0</v>
          </cell>
          <cell r="JW8">
            <v>0</v>
          </cell>
          <cell r="JX8">
            <v>0</v>
          </cell>
          <cell r="JY8">
            <v>0</v>
          </cell>
          <cell r="JZ8">
            <v>0</v>
          </cell>
          <cell r="KA8">
            <v>0</v>
          </cell>
          <cell r="KB8">
            <v>0</v>
          </cell>
          <cell r="KC8">
            <v>0</v>
          </cell>
          <cell r="KD8">
            <v>0</v>
          </cell>
          <cell r="KE8">
            <v>0</v>
          </cell>
          <cell r="KF8">
            <v>0</v>
          </cell>
          <cell r="KG8">
            <v>0</v>
          </cell>
          <cell r="KH8">
            <v>0</v>
          </cell>
          <cell r="KI8">
            <v>0</v>
          </cell>
          <cell r="KJ8">
            <v>0</v>
          </cell>
          <cell r="KK8">
            <v>0</v>
          </cell>
          <cell r="KL8">
            <v>0</v>
          </cell>
          <cell r="KM8">
            <v>0</v>
          </cell>
          <cell r="KN8">
            <v>0</v>
          </cell>
          <cell r="KO8">
            <v>0</v>
          </cell>
          <cell r="KP8">
            <v>0</v>
          </cell>
          <cell r="KQ8">
            <v>0</v>
          </cell>
          <cell r="KR8">
            <v>0</v>
          </cell>
          <cell r="KS8">
            <v>0</v>
          </cell>
          <cell r="KT8">
            <v>0</v>
          </cell>
          <cell r="KU8">
            <v>0</v>
          </cell>
          <cell r="KV8">
            <v>0</v>
          </cell>
          <cell r="KW8">
            <v>0</v>
          </cell>
          <cell r="KX8">
            <v>0</v>
          </cell>
          <cell r="KY8">
            <v>0</v>
          </cell>
          <cell r="KZ8">
            <v>0</v>
          </cell>
          <cell r="LA8">
            <v>0</v>
          </cell>
          <cell r="LB8">
            <v>0</v>
          </cell>
          <cell r="LC8">
            <v>0</v>
          </cell>
          <cell r="LD8">
            <v>0</v>
          </cell>
          <cell r="LE8">
            <v>0</v>
          </cell>
          <cell r="LF8">
            <v>0</v>
          </cell>
          <cell r="LG8">
            <v>0</v>
          </cell>
          <cell r="LH8">
            <v>0</v>
          </cell>
          <cell r="LI8">
            <v>0</v>
          </cell>
          <cell r="LJ8">
            <v>0</v>
          </cell>
          <cell r="LK8">
            <v>0</v>
          </cell>
          <cell r="LL8">
            <v>0</v>
          </cell>
          <cell r="LM8">
            <v>0</v>
          </cell>
          <cell r="LN8">
            <v>0</v>
          </cell>
          <cell r="LO8">
            <v>0</v>
          </cell>
          <cell r="LP8">
            <v>0</v>
          </cell>
          <cell r="LQ8">
            <v>0</v>
          </cell>
          <cell r="LR8">
            <v>0</v>
          </cell>
          <cell r="LS8">
            <v>0</v>
          </cell>
          <cell r="LT8">
            <v>0</v>
          </cell>
          <cell r="LU8">
            <v>0</v>
          </cell>
          <cell r="LV8">
            <v>0</v>
          </cell>
          <cell r="LW8">
            <v>0</v>
          </cell>
          <cell r="LX8">
            <v>0</v>
          </cell>
          <cell r="LY8">
            <v>0</v>
          </cell>
          <cell r="LZ8">
            <v>0</v>
          </cell>
          <cell r="MA8">
            <v>0</v>
          </cell>
          <cell r="MB8">
            <v>0</v>
          </cell>
          <cell r="MC8">
            <v>0</v>
          </cell>
          <cell r="MD8">
            <v>0</v>
          </cell>
          <cell r="ME8">
            <v>0</v>
          </cell>
          <cell r="MF8">
            <v>0</v>
          </cell>
          <cell r="MG8">
            <v>0</v>
          </cell>
          <cell r="MH8">
            <v>0</v>
          </cell>
          <cell r="MI8">
            <v>0</v>
          </cell>
          <cell r="MJ8">
            <v>0</v>
          </cell>
          <cell r="MK8">
            <v>0</v>
          </cell>
          <cell r="ML8">
            <v>0</v>
          </cell>
          <cell r="MM8">
            <v>0</v>
          </cell>
          <cell r="MN8">
            <v>0</v>
          </cell>
          <cell r="MO8">
            <v>0</v>
          </cell>
          <cell r="MP8">
            <v>0</v>
          </cell>
        </row>
        <row r="9">
          <cell r="C9" t="str">
            <v>GOBD23</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0.17996525850052095</v>
          </cell>
          <cell r="BD9">
            <v>0.17528540080214336</v>
          </cell>
          <cell r="BE9">
            <v>0.20930603889967053</v>
          </cell>
          <cell r="BF9">
            <v>0.19232584138089223</v>
          </cell>
          <cell r="BG9">
            <v>0.20141940050233437</v>
          </cell>
          <cell r="BH9">
            <v>0.19568898370680271</v>
          </cell>
          <cell r="BI9">
            <v>0.19543175247464817</v>
          </cell>
          <cell r="BJ9">
            <v>0.20796319347121825</v>
          </cell>
          <cell r="BK9">
            <v>0.19332648382778195</v>
          </cell>
          <cell r="BL9">
            <v>0.18530339341450389</v>
          </cell>
          <cell r="BM9">
            <v>0.20413095972212461</v>
          </cell>
          <cell r="BN9">
            <v>0.18945484564023099</v>
          </cell>
          <cell r="BO9">
            <v>0.20030902621342736</v>
          </cell>
          <cell r="BP9">
            <v>0.1548026557348848</v>
          </cell>
          <cell r="BQ9">
            <v>0.21134351464064541</v>
          </cell>
          <cell r="BR9">
            <v>0.18134239553849901</v>
          </cell>
          <cell r="BS9">
            <v>0.20330329772247058</v>
          </cell>
          <cell r="BT9">
            <v>0.19093501452264644</v>
          </cell>
          <cell r="BU9">
            <v>0.17485627645758148</v>
          </cell>
          <cell r="BV9">
            <v>0.18792025113544672</v>
          </cell>
          <cell r="BW9">
            <v>0.16078738065064957</v>
          </cell>
          <cell r="BX9">
            <v>0.15576277500531679</v>
          </cell>
          <cell r="BY9">
            <v>0.14068895806931839</v>
          </cell>
          <cell r="BZ9">
            <v>0.13499440500460785</v>
          </cell>
          <cell r="CA9">
            <v>0.1246102200042534</v>
          </cell>
          <cell r="CB9">
            <v>0.10317190258416677</v>
          </cell>
          <cell r="CC9">
            <v>0.10384185000354447</v>
          </cell>
          <cell r="CD9">
            <v>9.044290161599032E-2</v>
          </cell>
          <cell r="CE9">
            <v>8.3073480002835542E-2</v>
          </cell>
          <cell r="CF9">
            <v>7.034447903465911E-2</v>
          </cell>
          <cell r="CG9">
            <v>6.2305110002126615E-2</v>
          </cell>
          <cell r="CH9">
            <v>5.1920925001772159E-2</v>
          </cell>
          <cell r="CI9">
            <v>4.0196845162662281E-2</v>
          </cell>
          <cell r="CJ9">
            <v>3.1152555001063231E-2</v>
          </cell>
          <cell r="CK9">
            <v>2.0098422581331075E-2</v>
          </cell>
          <cell r="CL9">
            <v>1.0384185000354318E-2</v>
          </cell>
          <cell r="CM9">
            <v>0</v>
          </cell>
          <cell r="CN9">
            <v>0</v>
          </cell>
          <cell r="CO9">
            <v>0</v>
          </cell>
          <cell r="CP9">
            <v>0</v>
          </cell>
          <cell r="CQ9">
            <v>0</v>
          </cell>
          <cell r="CR9">
            <v>0</v>
          </cell>
          <cell r="CS9">
            <v>0</v>
          </cell>
          <cell r="CT9">
            <v>0</v>
          </cell>
          <cell r="CU9">
            <v>0</v>
          </cell>
          <cell r="CV9">
            <v>0</v>
          </cell>
          <cell r="CW9">
            <v>0</v>
          </cell>
          <cell r="CX9">
            <v>0</v>
          </cell>
          <cell r="CY9">
            <v>0</v>
          </cell>
          <cell r="CZ9">
            <v>0</v>
          </cell>
          <cell r="DA9">
            <v>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cell r="FR9">
            <v>0</v>
          </cell>
          <cell r="FS9">
            <v>0</v>
          </cell>
          <cell r="FT9">
            <v>0</v>
          </cell>
          <cell r="FU9">
            <v>0</v>
          </cell>
          <cell r="FV9">
            <v>0</v>
          </cell>
          <cell r="FW9">
            <v>0</v>
          </cell>
          <cell r="FX9">
            <v>0</v>
          </cell>
          <cell r="FY9">
            <v>0</v>
          </cell>
          <cell r="FZ9">
            <v>0</v>
          </cell>
          <cell r="GA9">
            <v>0</v>
          </cell>
          <cell r="GB9">
            <v>0</v>
          </cell>
          <cell r="GC9">
            <v>0</v>
          </cell>
          <cell r="GD9">
            <v>0</v>
          </cell>
          <cell r="GE9">
            <v>0</v>
          </cell>
          <cell r="GF9">
            <v>0</v>
          </cell>
          <cell r="GG9">
            <v>0</v>
          </cell>
          <cell r="GH9">
            <v>0</v>
          </cell>
          <cell r="GI9">
            <v>0</v>
          </cell>
          <cell r="GJ9">
            <v>0</v>
          </cell>
          <cell r="GK9">
            <v>0</v>
          </cell>
          <cell r="GL9">
            <v>0</v>
          </cell>
          <cell r="GM9">
            <v>0</v>
          </cell>
          <cell r="GN9">
            <v>0</v>
          </cell>
          <cell r="GO9">
            <v>0</v>
          </cell>
          <cell r="GP9">
            <v>0</v>
          </cell>
          <cell r="GQ9">
            <v>0</v>
          </cell>
          <cell r="GR9">
            <v>0</v>
          </cell>
          <cell r="GS9">
            <v>0</v>
          </cell>
          <cell r="GT9">
            <v>0</v>
          </cell>
          <cell r="GU9">
            <v>0</v>
          </cell>
          <cell r="GV9">
            <v>0</v>
          </cell>
          <cell r="GW9">
            <v>0</v>
          </cell>
          <cell r="GX9">
            <v>0</v>
          </cell>
          <cell r="GY9">
            <v>0</v>
          </cell>
          <cell r="GZ9">
            <v>0</v>
          </cell>
          <cell r="HA9">
            <v>0</v>
          </cell>
          <cell r="HB9">
            <v>0</v>
          </cell>
          <cell r="HC9">
            <v>0</v>
          </cell>
          <cell r="HD9">
            <v>0</v>
          </cell>
          <cell r="HE9">
            <v>0</v>
          </cell>
          <cell r="HF9">
            <v>0</v>
          </cell>
          <cell r="HG9">
            <v>0</v>
          </cell>
          <cell r="HH9">
            <v>0</v>
          </cell>
          <cell r="HI9">
            <v>0</v>
          </cell>
          <cell r="HJ9">
            <v>0</v>
          </cell>
          <cell r="HK9">
            <v>0</v>
          </cell>
          <cell r="HL9">
            <v>0</v>
          </cell>
          <cell r="HM9">
            <v>0</v>
          </cell>
          <cell r="HN9">
            <v>0</v>
          </cell>
          <cell r="HO9">
            <v>0</v>
          </cell>
          <cell r="HP9">
            <v>0</v>
          </cell>
          <cell r="HQ9">
            <v>0</v>
          </cell>
          <cell r="HR9">
            <v>0</v>
          </cell>
          <cell r="HS9">
            <v>0</v>
          </cell>
          <cell r="HT9">
            <v>0</v>
          </cell>
          <cell r="HU9">
            <v>0</v>
          </cell>
          <cell r="HV9">
            <v>0</v>
          </cell>
          <cell r="HW9">
            <v>0</v>
          </cell>
          <cell r="HX9">
            <v>0</v>
          </cell>
          <cell r="HY9">
            <v>0</v>
          </cell>
          <cell r="HZ9">
            <v>0</v>
          </cell>
          <cell r="IA9">
            <v>0</v>
          </cell>
          <cell r="IB9">
            <v>0</v>
          </cell>
          <cell r="IC9">
            <v>0</v>
          </cell>
          <cell r="ID9">
            <v>0</v>
          </cell>
          <cell r="IE9">
            <v>0</v>
          </cell>
          <cell r="IF9">
            <v>0</v>
          </cell>
          <cell r="IG9">
            <v>0</v>
          </cell>
          <cell r="IH9">
            <v>0</v>
          </cell>
          <cell r="II9">
            <v>0</v>
          </cell>
          <cell r="IJ9">
            <v>0</v>
          </cell>
          <cell r="IK9">
            <v>0</v>
          </cell>
          <cell r="IL9">
            <v>0</v>
          </cell>
          <cell r="IM9">
            <v>0</v>
          </cell>
          <cell r="IN9">
            <v>0</v>
          </cell>
          <cell r="IO9">
            <v>0</v>
          </cell>
          <cell r="IP9">
            <v>0</v>
          </cell>
          <cell r="IQ9">
            <v>0</v>
          </cell>
          <cell r="IR9">
            <v>0</v>
          </cell>
          <cell r="IS9">
            <v>0</v>
          </cell>
          <cell r="IT9">
            <v>0</v>
          </cell>
          <cell r="IU9">
            <v>0</v>
          </cell>
          <cell r="IV9">
            <v>0</v>
          </cell>
          <cell r="IW9">
            <v>0</v>
          </cell>
          <cell r="IX9">
            <v>0</v>
          </cell>
          <cell r="IY9">
            <v>0</v>
          </cell>
          <cell r="IZ9">
            <v>0</v>
          </cell>
          <cell r="JA9">
            <v>0</v>
          </cell>
          <cell r="JB9">
            <v>0</v>
          </cell>
          <cell r="JC9">
            <v>0</v>
          </cell>
          <cell r="JD9">
            <v>0</v>
          </cell>
          <cell r="JE9">
            <v>0</v>
          </cell>
          <cell r="JF9">
            <v>0</v>
          </cell>
          <cell r="JG9">
            <v>0</v>
          </cell>
          <cell r="JH9">
            <v>0</v>
          </cell>
          <cell r="JI9">
            <v>0</v>
          </cell>
          <cell r="JJ9">
            <v>0</v>
          </cell>
          <cell r="JK9">
            <v>0</v>
          </cell>
          <cell r="JL9">
            <v>0</v>
          </cell>
          <cell r="JM9">
            <v>0</v>
          </cell>
          <cell r="JN9">
            <v>0</v>
          </cell>
          <cell r="JO9">
            <v>0</v>
          </cell>
          <cell r="JP9">
            <v>0</v>
          </cell>
          <cell r="JQ9">
            <v>0</v>
          </cell>
          <cell r="JR9">
            <v>0</v>
          </cell>
          <cell r="JS9">
            <v>0</v>
          </cell>
          <cell r="JT9">
            <v>0</v>
          </cell>
          <cell r="JU9">
            <v>0</v>
          </cell>
          <cell r="JV9">
            <v>0</v>
          </cell>
          <cell r="JW9">
            <v>0</v>
          </cell>
          <cell r="JX9">
            <v>0</v>
          </cell>
          <cell r="JY9">
            <v>0</v>
          </cell>
          <cell r="JZ9">
            <v>0</v>
          </cell>
          <cell r="KA9">
            <v>0</v>
          </cell>
          <cell r="KB9">
            <v>0</v>
          </cell>
          <cell r="KC9">
            <v>0</v>
          </cell>
          <cell r="KD9">
            <v>0</v>
          </cell>
          <cell r="KE9">
            <v>0</v>
          </cell>
          <cell r="KF9">
            <v>0</v>
          </cell>
          <cell r="KG9">
            <v>0</v>
          </cell>
          <cell r="KH9">
            <v>0</v>
          </cell>
          <cell r="KI9">
            <v>0</v>
          </cell>
          <cell r="KJ9">
            <v>0</v>
          </cell>
          <cell r="KK9">
            <v>0</v>
          </cell>
          <cell r="KL9">
            <v>0</v>
          </cell>
          <cell r="KM9">
            <v>0</v>
          </cell>
          <cell r="KN9">
            <v>0</v>
          </cell>
          <cell r="KO9">
            <v>0</v>
          </cell>
          <cell r="KP9">
            <v>0</v>
          </cell>
          <cell r="KQ9">
            <v>0</v>
          </cell>
          <cell r="KR9">
            <v>0</v>
          </cell>
          <cell r="KS9">
            <v>0</v>
          </cell>
          <cell r="KT9">
            <v>0</v>
          </cell>
          <cell r="KU9">
            <v>0</v>
          </cell>
          <cell r="KV9">
            <v>0</v>
          </cell>
          <cell r="KW9">
            <v>0</v>
          </cell>
          <cell r="KX9">
            <v>0</v>
          </cell>
          <cell r="KY9">
            <v>0</v>
          </cell>
          <cell r="KZ9">
            <v>0</v>
          </cell>
          <cell r="LA9">
            <v>0</v>
          </cell>
          <cell r="LB9">
            <v>0</v>
          </cell>
          <cell r="LC9">
            <v>0</v>
          </cell>
          <cell r="LD9">
            <v>0</v>
          </cell>
          <cell r="LE9">
            <v>0</v>
          </cell>
          <cell r="LF9">
            <v>0</v>
          </cell>
          <cell r="LG9">
            <v>0</v>
          </cell>
          <cell r="LH9">
            <v>0</v>
          </cell>
          <cell r="LI9">
            <v>0</v>
          </cell>
          <cell r="LJ9">
            <v>0</v>
          </cell>
          <cell r="LK9">
            <v>0</v>
          </cell>
          <cell r="LL9">
            <v>0</v>
          </cell>
          <cell r="LM9">
            <v>0</v>
          </cell>
          <cell r="LN9">
            <v>0</v>
          </cell>
          <cell r="LO9">
            <v>0</v>
          </cell>
          <cell r="LP9">
            <v>0</v>
          </cell>
          <cell r="LQ9">
            <v>0</v>
          </cell>
          <cell r="LR9">
            <v>0</v>
          </cell>
          <cell r="LS9">
            <v>0</v>
          </cell>
          <cell r="LT9">
            <v>0</v>
          </cell>
          <cell r="LU9">
            <v>0</v>
          </cell>
          <cell r="LV9">
            <v>0</v>
          </cell>
          <cell r="LW9">
            <v>0</v>
          </cell>
          <cell r="LX9">
            <v>0</v>
          </cell>
          <cell r="LY9">
            <v>0</v>
          </cell>
          <cell r="LZ9">
            <v>0</v>
          </cell>
          <cell r="MA9">
            <v>0</v>
          </cell>
          <cell r="MB9">
            <v>0</v>
          </cell>
          <cell r="MC9">
            <v>0</v>
          </cell>
          <cell r="MD9">
            <v>0</v>
          </cell>
          <cell r="ME9">
            <v>0</v>
          </cell>
          <cell r="MF9">
            <v>0</v>
          </cell>
          <cell r="MG9">
            <v>0</v>
          </cell>
          <cell r="MH9">
            <v>0</v>
          </cell>
          <cell r="MI9">
            <v>0</v>
          </cell>
          <cell r="MJ9">
            <v>0</v>
          </cell>
          <cell r="MK9">
            <v>0</v>
          </cell>
          <cell r="ML9">
            <v>0</v>
          </cell>
          <cell r="MM9">
            <v>0</v>
          </cell>
          <cell r="MN9">
            <v>0</v>
          </cell>
          <cell r="MO9">
            <v>0</v>
          </cell>
          <cell r="MP9">
            <v>0</v>
          </cell>
        </row>
        <row r="10">
          <cell r="C10" t="str">
            <v>ANSE23</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114.90839568000001</v>
          </cell>
          <cell r="AL10">
            <v>0</v>
          </cell>
          <cell r="AM10">
            <v>0</v>
          </cell>
          <cell r="AN10">
            <v>0</v>
          </cell>
          <cell r="AO10">
            <v>0</v>
          </cell>
          <cell r="AP10">
            <v>0</v>
          </cell>
          <cell r="AQ10">
            <v>114.90839568000001</v>
          </cell>
          <cell r="AR10">
            <v>0</v>
          </cell>
          <cell r="AS10">
            <v>0</v>
          </cell>
          <cell r="AT10">
            <v>0</v>
          </cell>
          <cell r="AU10">
            <v>0</v>
          </cell>
          <cell r="AV10">
            <v>0</v>
          </cell>
          <cell r="AW10">
            <v>114.90839568000001</v>
          </cell>
          <cell r="AX10">
            <v>0</v>
          </cell>
          <cell r="AY10">
            <v>0</v>
          </cell>
          <cell r="AZ10">
            <v>0</v>
          </cell>
          <cell r="BA10">
            <v>0</v>
          </cell>
          <cell r="BB10">
            <v>0</v>
          </cell>
          <cell r="BC10">
            <v>114.90839568000001</v>
          </cell>
          <cell r="BD10">
            <v>0</v>
          </cell>
          <cell r="BE10">
            <v>0</v>
          </cell>
          <cell r="BF10">
            <v>0</v>
          </cell>
          <cell r="BG10">
            <v>0</v>
          </cell>
          <cell r="BH10">
            <v>0</v>
          </cell>
          <cell r="BI10">
            <v>114.90839568000001</v>
          </cell>
          <cell r="BJ10">
            <v>0</v>
          </cell>
          <cell r="BK10">
            <v>0</v>
          </cell>
          <cell r="BL10">
            <v>0</v>
          </cell>
          <cell r="BM10">
            <v>0</v>
          </cell>
          <cell r="BN10">
            <v>0</v>
          </cell>
          <cell r="BO10">
            <v>114.90839568000001</v>
          </cell>
          <cell r="BP10">
            <v>0</v>
          </cell>
          <cell r="BQ10">
            <v>0</v>
          </cell>
          <cell r="BR10">
            <v>0</v>
          </cell>
          <cell r="BS10">
            <v>0</v>
          </cell>
          <cell r="BT10">
            <v>0</v>
          </cell>
          <cell r="BU10">
            <v>114.90839568000001</v>
          </cell>
          <cell r="BV10">
            <v>0</v>
          </cell>
          <cell r="BW10">
            <v>0</v>
          </cell>
          <cell r="BX10">
            <v>0</v>
          </cell>
          <cell r="BY10">
            <v>0</v>
          </cell>
          <cell r="BZ10">
            <v>0</v>
          </cell>
          <cell r="CA10">
            <v>114.90839568000001</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0</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v>
          </cell>
          <cell r="FR10">
            <v>0</v>
          </cell>
          <cell r="FS10">
            <v>0</v>
          </cell>
          <cell r="FT10">
            <v>0</v>
          </cell>
          <cell r="FU10">
            <v>0</v>
          </cell>
          <cell r="FV10">
            <v>0</v>
          </cell>
          <cell r="FW10">
            <v>0</v>
          </cell>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L10">
            <v>0</v>
          </cell>
          <cell r="GM10">
            <v>0</v>
          </cell>
          <cell r="GN10">
            <v>0</v>
          </cell>
          <cell r="GO10">
            <v>0</v>
          </cell>
          <cell r="GP10">
            <v>0</v>
          </cell>
          <cell r="GQ10">
            <v>0</v>
          </cell>
          <cell r="GR10">
            <v>0</v>
          </cell>
          <cell r="GS10">
            <v>0</v>
          </cell>
          <cell r="GT10">
            <v>0</v>
          </cell>
          <cell r="GU10">
            <v>0</v>
          </cell>
          <cell r="GV10">
            <v>0</v>
          </cell>
          <cell r="GW10">
            <v>0</v>
          </cell>
          <cell r="GX10">
            <v>0</v>
          </cell>
          <cell r="GY10">
            <v>0</v>
          </cell>
          <cell r="GZ10">
            <v>0</v>
          </cell>
          <cell r="HA10">
            <v>0</v>
          </cell>
          <cell r="HB10">
            <v>0</v>
          </cell>
          <cell r="HC10">
            <v>0</v>
          </cell>
          <cell r="HD10">
            <v>0</v>
          </cell>
          <cell r="HE10">
            <v>0</v>
          </cell>
          <cell r="HF10">
            <v>0</v>
          </cell>
          <cell r="HG10">
            <v>0</v>
          </cell>
          <cell r="HH10">
            <v>0</v>
          </cell>
          <cell r="HI10">
            <v>0</v>
          </cell>
          <cell r="HJ10">
            <v>0</v>
          </cell>
          <cell r="HK10">
            <v>0</v>
          </cell>
          <cell r="HL10">
            <v>0</v>
          </cell>
          <cell r="HM10">
            <v>0</v>
          </cell>
          <cell r="HN10">
            <v>0</v>
          </cell>
          <cell r="HO10">
            <v>0</v>
          </cell>
          <cell r="HP10">
            <v>0</v>
          </cell>
          <cell r="HQ10">
            <v>0</v>
          </cell>
          <cell r="HR10">
            <v>0</v>
          </cell>
          <cell r="HS10">
            <v>0</v>
          </cell>
          <cell r="HT10">
            <v>0</v>
          </cell>
          <cell r="HU10">
            <v>0</v>
          </cell>
          <cell r="HV10">
            <v>0</v>
          </cell>
          <cell r="HW10">
            <v>0</v>
          </cell>
          <cell r="HX10">
            <v>0</v>
          </cell>
          <cell r="HY10">
            <v>0</v>
          </cell>
          <cell r="HZ10">
            <v>0</v>
          </cell>
          <cell r="IA10">
            <v>0</v>
          </cell>
          <cell r="IB10">
            <v>0</v>
          </cell>
          <cell r="IC10">
            <v>0</v>
          </cell>
          <cell r="ID10">
            <v>0</v>
          </cell>
          <cell r="IE10">
            <v>0</v>
          </cell>
          <cell r="IF10">
            <v>0</v>
          </cell>
          <cell r="IG10">
            <v>0</v>
          </cell>
          <cell r="IH10">
            <v>0</v>
          </cell>
          <cell r="II10">
            <v>0</v>
          </cell>
          <cell r="IJ10">
            <v>0</v>
          </cell>
          <cell r="IK10">
            <v>0</v>
          </cell>
          <cell r="IL10">
            <v>0</v>
          </cell>
          <cell r="IM10">
            <v>0</v>
          </cell>
          <cell r="IN10">
            <v>0</v>
          </cell>
          <cell r="IO10">
            <v>0</v>
          </cell>
          <cell r="IP10">
            <v>0</v>
          </cell>
          <cell r="IQ10">
            <v>0</v>
          </cell>
          <cell r="IR10">
            <v>0</v>
          </cell>
          <cell r="IS10">
            <v>0</v>
          </cell>
          <cell r="IT10">
            <v>0</v>
          </cell>
          <cell r="IU10">
            <v>0</v>
          </cell>
          <cell r="IV10">
            <v>0</v>
          </cell>
          <cell r="IW10">
            <v>0</v>
          </cell>
          <cell r="IX10">
            <v>0</v>
          </cell>
          <cell r="IY10">
            <v>0</v>
          </cell>
          <cell r="IZ10">
            <v>0</v>
          </cell>
          <cell r="JA10">
            <v>0</v>
          </cell>
          <cell r="JB10">
            <v>0</v>
          </cell>
          <cell r="JC10">
            <v>0</v>
          </cell>
          <cell r="JD10">
            <v>0</v>
          </cell>
          <cell r="JE10">
            <v>0</v>
          </cell>
          <cell r="JF10">
            <v>0</v>
          </cell>
          <cell r="JG10">
            <v>0</v>
          </cell>
          <cell r="JH10">
            <v>0</v>
          </cell>
          <cell r="JI10">
            <v>0</v>
          </cell>
          <cell r="JJ10">
            <v>0</v>
          </cell>
          <cell r="JK10">
            <v>0</v>
          </cell>
          <cell r="JL10">
            <v>0</v>
          </cell>
          <cell r="JM10">
            <v>0</v>
          </cell>
          <cell r="JN10">
            <v>0</v>
          </cell>
          <cell r="JO10">
            <v>0</v>
          </cell>
          <cell r="JP10">
            <v>0</v>
          </cell>
          <cell r="JQ10">
            <v>0</v>
          </cell>
          <cell r="JR10">
            <v>0</v>
          </cell>
          <cell r="JS10">
            <v>0</v>
          </cell>
          <cell r="JT10">
            <v>0</v>
          </cell>
          <cell r="JU10">
            <v>0</v>
          </cell>
          <cell r="JV10">
            <v>0</v>
          </cell>
          <cell r="JW10">
            <v>0</v>
          </cell>
          <cell r="JX10">
            <v>0</v>
          </cell>
          <cell r="JY10">
            <v>0</v>
          </cell>
          <cell r="JZ10">
            <v>0</v>
          </cell>
          <cell r="KA10">
            <v>0</v>
          </cell>
          <cell r="KB10">
            <v>0</v>
          </cell>
          <cell r="KC10">
            <v>0</v>
          </cell>
          <cell r="KD10">
            <v>0</v>
          </cell>
          <cell r="KE10">
            <v>0</v>
          </cell>
          <cell r="KF10">
            <v>0</v>
          </cell>
          <cell r="KG10">
            <v>0</v>
          </cell>
          <cell r="KH10">
            <v>0</v>
          </cell>
          <cell r="KI10">
            <v>0</v>
          </cell>
          <cell r="KJ10">
            <v>0</v>
          </cell>
          <cell r="KK10">
            <v>0</v>
          </cell>
          <cell r="KL10">
            <v>0</v>
          </cell>
          <cell r="KM10">
            <v>0</v>
          </cell>
          <cell r="KN10">
            <v>0</v>
          </cell>
          <cell r="KO10">
            <v>0</v>
          </cell>
          <cell r="KP10">
            <v>0</v>
          </cell>
          <cell r="KQ10">
            <v>0</v>
          </cell>
          <cell r="KR10">
            <v>0</v>
          </cell>
          <cell r="KS10">
            <v>0</v>
          </cell>
          <cell r="KT10">
            <v>0</v>
          </cell>
          <cell r="KU10">
            <v>0</v>
          </cell>
          <cell r="KV10">
            <v>0</v>
          </cell>
          <cell r="KW10">
            <v>0</v>
          </cell>
          <cell r="KX10">
            <v>0</v>
          </cell>
          <cell r="KY10">
            <v>0</v>
          </cell>
          <cell r="KZ10">
            <v>0</v>
          </cell>
          <cell r="LA10">
            <v>0</v>
          </cell>
          <cell r="LB10">
            <v>0</v>
          </cell>
          <cell r="LC10">
            <v>0</v>
          </cell>
          <cell r="LD10">
            <v>0</v>
          </cell>
          <cell r="LE10">
            <v>0</v>
          </cell>
          <cell r="LF10">
            <v>0</v>
          </cell>
          <cell r="LG10">
            <v>0</v>
          </cell>
          <cell r="LH10">
            <v>0</v>
          </cell>
          <cell r="LI10">
            <v>0</v>
          </cell>
          <cell r="LJ10">
            <v>0</v>
          </cell>
          <cell r="LK10">
            <v>0</v>
          </cell>
          <cell r="LL10">
            <v>0</v>
          </cell>
          <cell r="LM10">
            <v>0</v>
          </cell>
          <cell r="LN10">
            <v>0</v>
          </cell>
          <cell r="LO10">
            <v>0</v>
          </cell>
          <cell r="LP10">
            <v>0</v>
          </cell>
          <cell r="LQ10">
            <v>0</v>
          </cell>
          <cell r="LR10">
            <v>0</v>
          </cell>
          <cell r="LS10">
            <v>0</v>
          </cell>
          <cell r="LT10">
            <v>0</v>
          </cell>
          <cell r="LU10">
            <v>0</v>
          </cell>
          <cell r="LV10">
            <v>0</v>
          </cell>
          <cell r="LW10">
            <v>0</v>
          </cell>
          <cell r="LX10">
            <v>0</v>
          </cell>
          <cell r="LY10">
            <v>0</v>
          </cell>
          <cell r="LZ10">
            <v>0</v>
          </cell>
          <cell r="MA10">
            <v>0</v>
          </cell>
          <cell r="MB10">
            <v>0</v>
          </cell>
          <cell r="MC10">
            <v>0</v>
          </cell>
          <cell r="MD10">
            <v>0</v>
          </cell>
          <cell r="ME10">
            <v>0</v>
          </cell>
          <cell r="MF10">
            <v>0</v>
          </cell>
          <cell r="MG10">
            <v>0</v>
          </cell>
          <cell r="MH10">
            <v>0</v>
          </cell>
          <cell r="MI10">
            <v>0</v>
          </cell>
          <cell r="MJ10">
            <v>0</v>
          </cell>
          <cell r="MK10">
            <v>0</v>
          </cell>
          <cell r="ML10">
            <v>0</v>
          </cell>
          <cell r="MM10">
            <v>0</v>
          </cell>
          <cell r="MN10">
            <v>0</v>
          </cell>
          <cell r="MO10">
            <v>0</v>
          </cell>
          <cell r="MP10">
            <v>0</v>
          </cell>
        </row>
        <row r="11">
          <cell r="C11" t="str">
            <v>IPVO26</v>
          </cell>
          <cell r="G11">
            <v>9.3566573399999999</v>
          </cell>
          <cell r="H11">
            <v>0</v>
          </cell>
          <cell r="I11">
            <v>0</v>
          </cell>
          <cell r="J11">
            <v>8.68325265</v>
          </cell>
          <cell r="K11">
            <v>0</v>
          </cell>
          <cell r="L11">
            <v>0</v>
          </cell>
          <cell r="M11">
            <v>7.4156498900000001</v>
          </cell>
          <cell r="N11">
            <v>0</v>
          </cell>
          <cell r="O11">
            <v>0</v>
          </cell>
          <cell r="P11">
            <v>7.5843303099999995</v>
          </cell>
          <cell r="Q11">
            <v>0</v>
          </cell>
          <cell r="R11">
            <v>0</v>
          </cell>
          <cell r="S11">
            <v>7.9960591500000007</v>
          </cell>
          <cell r="T11">
            <v>0</v>
          </cell>
          <cell r="U11">
            <v>0</v>
          </cell>
          <cell r="V11">
            <v>8.2903895099999989</v>
          </cell>
          <cell r="W11">
            <v>0</v>
          </cell>
          <cell r="X11">
            <v>0</v>
          </cell>
          <cell r="Y11">
            <v>8.3683237300000002</v>
          </cell>
          <cell r="Z11">
            <v>0</v>
          </cell>
          <cell r="AA11">
            <v>0</v>
          </cell>
          <cell r="AB11">
            <v>9.0934037100000005</v>
          </cell>
          <cell r="AC11">
            <v>0</v>
          </cell>
          <cell r="AD11">
            <v>0</v>
          </cell>
          <cell r="AE11">
            <v>12.521712750000001</v>
          </cell>
          <cell r="AF11">
            <v>0</v>
          </cell>
          <cell r="AG11">
            <v>0</v>
          </cell>
          <cell r="AH11">
            <v>16.944552250000001</v>
          </cell>
          <cell r="AI11">
            <v>0</v>
          </cell>
          <cell r="AJ11">
            <v>0</v>
          </cell>
          <cell r="AK11">
            <v>14.851064320000001</v>
          </cell>
          <cell r="AL11">
            <v>0</v>
          </cell>
          <cell r="AM11">
            <v>0</v>
          </cell>
          <cell r="AN11">
            <v>17.656668170000003</v>
          </cell>
          <cell r="AO11">
            <v>0</v>
          </cell>
          <cell r="AP11">
            <v>0</v>
          </cell>
          <cell r="AQ11">
            <v>18.51312794</v>
          </cell>
          <cell r="AR11">
            <v>0</v>
          </cell>
          <cell r="AS11">
            <v>0</v>
          </cell>
          <cell r="AT11">
            <v>16.066035250000002</v>
          </cell>
          <cell r="AU11">
            <v>0</v>
          </cell>
          <cell r="AV11">
            <v>0</v>
          </cell>
          <cell r="AW11">
            <v>10.462725789999999</v>
          </cell>
          <cell r="AX11">
            <v>0</v>
          </cell>
          <cell r="AY11">
            <v>0</v>
          </cell>
          <cell r="AZ11">
            <v>7.7217397600000002</v>
          </cell>
          <cell r="BA11">
            <v>0</v>
          </cell>
          <cell r="BB11">
            <v>0</v>
          </cell>
          <cell r="BC11">
            <v>8.7873569099999997</v>
          </cell>
          <cell r="BD11">
            <v>0</v>
          </cell>
          <cell r="BE11">
            <v>0</v>
          </cell>
          <cell r="BF11">
            <v>9.3066373999999996</v>
          </cell>
          <cell r="BG11">
            <v>0</v>
          </cell>
          <cell r="BH11">
            <v>0</v>
          </cell>
          <cell r="BI11">
            <v>9.4448401999999998</v>
          </cell>
          <cell r="BJ11">
            <v>0</v>
          </cell>
          <cell r="BK11">
            <v>0</v>
          </cell>
          <cell r="BL11">
            <v>9.6219863700000019</v>
          </cell>
          <cell r="BM11">
            <v>0</v>
          </cell>
          <cell r="BN11">
            <v>0</v>
          </cell>
          <cell r="BO11">
            <v>8.5821341400000009</v>
          </cell>
          <cell r="BP11">
            <v>0</v>
          </cell>
          <cell r="BQ11">
            <v>0</v>
          </cell>
          <cell r="BR11">
            <v>8.8374938700000012</v>
          </cell>
          <cell r="BS11">
            <v>0</v>
          </cell>
          <cell r="BT11">
            <v>0</v>
          </cell>
          <cell r="BU11">
            <v>10.18426133</v>
          </cell>
          <cell r="BV11">
            <v>0</v>
          </cell>
          <cell r="BW11">
            <v>0</v>
          </cell>
          <cell r="BX11">
            <v>10.75355691</v>
          </cell>
          <cell r="BY11">
            <v>0</v>
          </cell>
          <cell r="BZ11">
            <v>0</v>
          </cell>
          <cell r="CA11">
            <v>9.477101440000002</v>
          </cell>
          <cell r="CB11">
            <v>0</v>
          </cell>
          <cell r="CC11">
            <v>0</v>
          </cell>
          <cell r="CD11">
            <v>9.1420992899999991</v>
          </cell>
          <cell r="CE11">
            <v>0</v>
          </cell>
          <cell r="CF11">
            <v>0</v>
          </cell>
          <cell r="CG11">
            <v>8.4762332099999984</v>
          </cell>
          <cell r="CH11">
            <v>0</v>
          </cell>
          <cell r="CI11">
            <v>0</v>
          </cell>
          <cell r="CJ11">
            <v>8.0623705399999999</v>
          </cell>
          <cell r="CK11">
            <v>0</v>
          </cell>
          <cell r="CL11">
            <v>0</v>
          </cell>
          <cell r="CM11">
            <v>6.7542468200000005</v>
          </cell>
          <cell r="CN11">
            <v>0</v>
          </cell>
          <cell r="CO11">
            <v>0</v>
          </cell>
          <cell r="CP11">
            <v>5.9805420199999997</v>
          </cell>
          <cell r="CQ11">
            <v>0</v>
          </cell>
          <cell r="CR11">
            <v>0</v>
          </cell>
          <cell r="CS11">
            <v>5.2971597099999999</v>
          </cell>
          <cell r="CT11">
            <v>0</v>
          </cell>
          <cell r="CU11">
            <v>0</v>
          </cell>
          <cell r="CV11">
            <v>4.4108567700000005</v>
          </cell>
          <cell r="CW11">
            <v>0</v>
          </cell>
          <cell r="CX11">
            <v>0</v>
          </cell>
          <cell r="CY11">
            <v>3.90792925</v>
          </cell>
          <cell r="CZ11">
            <v>0</v>
          </cell>
          <cell r="DA11">
            <v>0</v>
          </cell>
          <cell r="DB11">
            <v>3.1980927700000001</v>
          </cell>
          <cell r="DC11">
            <v>0</v>
          </cell>
          <cell r="DD11">
            <v>0</v>
          </cell>
          <cell r="DE11">
            <v>2.7035782099999999</v>
          </cell>
          <cell r="DF11">
            <v>0</v>
          </cell>
          <cell r="DG11">
            <v>0</v>
          </cell>
          <cell r="DH11">
            <v>2.0667626500000003</v>
          </cell>
          <cell r="DI11">
            <v>0</v>
          </cell>
          <cell r="DJ11">
            <v>0</v>
          </cell>
          <cell r="DK11">
            <v>1.48147943</v>
          </cell>
          <cell r="DL11">
            <v>0</v>
          </cell>
          <cell r="DM11">
            <v>0</v>
          </cell>
          <cell r="DN11">
            <v>0.90161203000000001</v>
          </cell>
          <cell r="DO11">
            <v>0</v>
          </cell>
          <cell r="DP11">
            <v>0</v>
          </cell>
          <cell r="DQ11">
            <v>0.57501647999999994</v>
          </cell>
          <cell r="DR11">
            <v>0</v>
          </cell>
          <cell r="DS11">
            <v>0</v>
          </cell>
          <cell r="DT11">
            <v>0.28963972999999998</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cell r="FR11">
            <v>0</v>
          </cell>
          <cell r="FS11">
            <v>0</v>
          </cell>
          <cell r="FT11">
            <v>0</v>
          </cell>
          <cell r="FU11">
            <v>0</v>
          </cell>
          <cell r="FV11">
            <v>0</v>
          </cell>
          <cell r="FW11">
            <v>0</v>
          </cell>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L11">
            <v>0</v>
          </cell>
          <cell r="GM11">
            <v>0</v>
          </cell>
          <cell r="GN11">
            <v>0</v>
          </cell>
          <cell r="GO11">
            <v>0</v>
          </cell>
          <cell r="GP11">
            <v>0</v>
          </cell>
          <cell r="GQ11">
            <v>0</v>
          </cell>
          <cell r="GR11">
            <v>0</v>
          </cell>
          <cell r="GS11">
            <v>0</v>
          </cell>
          <cell r="GT11">
            <v>0</v>
          </cell>
          <cell r="GU11">
            <v>0</v>
          </cell>
          <cell r="GV11">
            <v>0</v>
          </cell>
          <cell r="GW11">
            <v>0</v>
          </cell>
          <cell r="GX11">
            <v>0</v>
          </cell>
          <cell r="GY11">
            <v>0</v>
          </cell>
          <cell r="GZ11">
            <v>0</v>
          </cell>
          <cell r="HA11">
            <v>0</v>
          </cell>
          <cell r="HB11">
            <v>0</v>
          </cell>
          <cell r="HC11">
            <v>0</v>
          </cell>
          <cell r="HD11">
            <v>0</v>
          </cell>
          <cell r="HE11">
            <v>0</v>
          </cell>
          <cell r="HF11">
            <v>0</v>
          </cell>
          <cell r="HG11">
            <v>0</v>
          </cell>
          <cell r="HH11">
            <v>0</v>
          </cell>
          <cell r="HI11">
            <v>0</v>
          </cell>
          <cell r="HJ11">
            <v>0</v>
          </cell>
          <cell r="HK11">
            <v>0</v>
          </cell>
          <cell r="HL11">
            <v>0</v>
          </cell>
          <cell r="HM11">
            <v>0</v>
          </cell>
          <cell r="HN11">
            <v>0</v>
          </cell>
          <cell r="HO11">
            <v>0</v>
          </cell>
          <cell r="HP11">
            <v>0</v>
          </cell>
          <cell r="HQ11">
            <v>0</v>
          </cell>
          <cell r="HR11">
            <v>0</v>
          </cell>
          <cell r="HS11">
            <v>0</v>
          </cell>
          <cell r="HT11">
            <v>0</v>
          </cell>
          <cell r="HU11">
            <v>0</v>
          </cell>
          <cell r="HV11">
            <v>0</v>
          </cell>
          <cell r="HW11">
            <v>0</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M11">
            <v>0</v>
          </cell>
          <cell r="IN11">
            <v>0</v>
          </cell>
          <cell r="IO11">
            <v>0</v>
          </cell>
          <cell r="IP11">
            <v>0</v>
          </cell>
          <cell r="IQ11">
            <v>0</v>
          </cell>
          <cell r="IR11">
            <v>0</v>
          </cell>
          <cell r="IS11">
            <v>0</v>
          </cell>
          <cell r="IT11">
            <v>0</v>
          </cell>
          <cell r="IU11">
            <v>0</v>
          </cell>
          <cell r="IV11">
            <v>0</v>
          </cell>
          <cell r="IW11">
            <v>0</v>
          </cell>
          <cell r="IX11">
            <v>0</v>
          </cell>
          <cell r="IY11">
            <v>0</v>
          </cell>
          <cell r="IZ11">
            <v>0</v>
          </cell>
          <cell r="JA11">
            <v>0</v>
          </cell>
          <cell r="JB11">
            <v>0</v>
          </cell>
          <cell r="JC11">
            <v>0</v>
          </cell>
          <cell r="JD11">
            <v>0</v>
          </cell>
          <cell r="JE11">
            <v>0</v>
          </cell>
          <cell r="JF11">
            <v>0</v>
          </cell>
          <cell r="JG11">
            <v>0</v>
          </cell>
          <cell r="JH11">
            <v>0</v>
          </cell>
          <cell r="JI11">
            <v>0</v>
          </cell>
          <cell r="JJ11">
            <v>0</v>
          </cell>
          <cell r="JK11">
            <v>0</v>
          </cell>
          <cell r="JL11">
            <v>0</v>
          </cell>
          <cell r="JM11">
            <v>0</v>
          </cell>
          <cell r="JN11">
            <v>0</v>
          </cell>
          <cell r="JO11">
            <v>0</v>
          </cell>
          <cell r="JP11">
            <v>0</v>
          </cell>
          <cell r="JQ11">
            <v>0</v>
          </cell>
          <cell r="JR11">
            <v>0</v>
          </cell>
          <cell r="JS11">
            <v>0</v>
          </cell>
          <cell r="JT11">
            <v>0</v>
          </cell>
          <cell r="JU11">
            <v>0</v>
          </cell>
          <cell r="JV11">
            <v>0</v>
          </cell>
          <cell r="JW11">
            <v>0</v>
          </cell>
          <cell r="JX11">
            <v>0</v>
          </cell>
          <cell r="JY11">
            <v>0</v>
          </cell>
          <cell r="JZ11">
            <v>0</v>
          </cell>
          <cell r="KA11">
            <v>0</v>
          </cell>
          <cell r="KB11">
            <v>0</v>
          </cell>
          <cell r="KC11">
            <v>0</v>
          </cell>
          <cell r="KD11">
            <v>0</v>
          </cell>
          <cell r="KE11">
            <v>0</v>
          </cell>
          <cell r="KF11">
            <v>0</v>
          </cell>
          <cell r="KG11">
            <v>0</v>
          </cell>
          <cell r="KH11">
            <v>0</v>
          </cell>
          <cell r="KI11">
            <v>0</v>
          </cell>
          <cell r="KJ11">
            <v>0</v>
          </cell>
          <cell r="KK11">
            <v>0</v>
          </cell>
          <cell r="KL11">
            <v>0</v>
          </cell>
          <cell r="KM11">
            <v>0</v>
          </cell>
          <cell r="KN11">
            <v>0</v>
          </cell>
          <cell r="KO11">
            <v>0</v>
          </cell>
          <cell r="KP11">
            <v>0</v>
          </cell>
          <cell r="KQ11">
            <v>0</v>
          </cell>
          <cell r="KR11">
            <v>0</v>
          </cell>
          <cell r="KS11">
            <v>0</v>
          </cell>
          <cell r="KT11">
            <v>0</v>
          </cell>
          <cell r="KU11">
            <v>0</v>
          </cell>
          <cell r="KV11">
            <v>0</v>
          </cell>
          <cell r="KW11">
            <v>0</v>
          </cell>
          <cell r="KX11">
            <v>0</v>
          </cell>
          <cell r="KY11">
            <v>0</v>
          </cell>
          <cell r="KZ11">
            <v>0</v>
          </cell>
          <cell r="LA11">
            <v>0</v>
          </cell>
          <cell r="LB11">
            <v>0</v>
          </cell>
          <cell r="LC11">
            <v>0</v>
          </cell>
          <cell r="LD11">
            <v>0</v>
          </cell>
          <cell r="LE11">
            <v>0</v>
          </cell>
          <cell r="LF11">
            <v>0</v>
          </cell>
          <cell r="LG11">
            <v>0</v>
          </cell>
          <cell r="LH11">
            <v>0</v>
          </cell>
          <cell r="LI11">
            <v>0</v>
          </cell>
          <cell r="LJ11">
            <v>0</v>
          </cell>
          <cell r="LK11">
            <v>0</v>
          </cell>
          <cell r="LL11">
            <v>0</v>
          </cell>
          <cell r="LM11">
            <v>0</v>
          </cell>
          <cell r="LN11">
            <v>0</v>
          </cell>
          <cell r="LO11">
            <v>0</v>
          </cell>
          <cell r="LP11">
            <v>0</v>
          </cell>
          <cell r="LQ11">
            <v>0</v>
          </cell>
          <cell r="LR11">
            <v>0</v>
          </cell>
          <cell r="LS11">
            <v>0</v>
          </cell>
          <cell r="LT11">
            <v>0</v>
          </cell>
          <cell r="LU11">
            <v>0</v>
          </cell>
          <cell r="LV11">
            <v>0</v>
          </cell>
          <cell r="LW11">
            <v>0</v>
          </cell>
          <cell r="LX11">
            <v>0</v>
          </cell>
          <cell r="LY11">
            <v>0</v>
          </cell>
          <cell r="LZ11">
            <v>0</v>
          </cell>
          <cell r="MA11">
            <v>0</v>
          </cell>
          <cell r="MB11">
            <v>0</v>
          </cell>
          <cell r="MC11">
            <v>0</v>
          </cell>
          <cell r="MD11">
            <v>0</v>
          </cell>
          <cell r="ME11">
            <v>0</v>
          </cell>
          <cell r="MF11">
            <v>0</v>
          </cell>
          <cell r="MG11">
            <v>0</v>
          </cell>
          <cell r="MH11">
            <v>0</v>
          </cell>
          <cell r="MI11">
            <v>0</v>
          </cell>
          <cell r="MJ11">
            <v>0</v>
          </cell>
          <cell r="MK11">
            <v>0</v>
          </cell>
          <cell r="ML11">
            <v>0</v>
          </cell>
          <cell r="MM11">
            <v>0</v>
          </cell>
          <cell r="MN11">
            <v>0</v>
          </cell>
          <cell r="MO11">
            <v>0</v>
          </cell>
          <cell r="MP11">
            <v>0</v>
          </cell>
        </row>
        <row r="12">
          <cell r="C12" t="str">
            <v>ANSG22</v>
          </cell>
          <cell r="G12">
            <v>0</v>
          </cell>
          <cell r="H12">
            <v>0</v>
          </cell>
          <cell r="I12">
            <v>0</v>
          </cell>
          <cell r="J12">
            <v>0</v>
          </cell>
          <cell r="K12">
            <v>0</v>
          </cell>
          <cell r="L12">
            <v>0</v>
          </cell>
          <cell r="M12">
            <v>0</v>
          </cell>
          <cell r="N12">
            <v>0</v>
          </cell>
          <cell r="O12">
            <v>3.0861239954545834</v>
          </cell>
          <cell r="P12">
            <v>3.0477353432794541</v>
          </cell>
          <cell r="Q12">
            <v>3.0089816689081426</v>
          </cell>
          <cell r="R12">
            <v>2.9698595116830178</v>
          </cell>
          <cell r="S12">
            <v>2.930365367946278</v>
          </cell>
          <cell r="T12">
            <v>2.8904957007261727</v>
          </cell>
          <cell r="U12">
            <v>2.8502469394202503</v>
          </cell>
          <cell r="V12">
            <v>2.8096154794755788</v>
          </cell>
          <cell r="W12">
            <v>2.7685976820659324</v>
          </cell>
          <cell r="X12">
            <v>2.7271898737659157</v>
          </cell>
          <cell r="Y12">
            <v>2.6853883462219801</v>
          </cell>
          <cell r="Z12">
            <v>2.6431893558203141</v>
          </cell>
          <cell r="AA12">
            <v>2.600589123351579</v>
          </cell>
          <cell r="AB12">
            <v>2.557583833672453</v>
          </cell>
          <cell r="AC12">
            <v>2.5141696353639627</v>
          </cell>
          <cell r="AD12">
            <v>2.4703426403865554</v>
          </cell>
          <cell r="AE12">
            <v>2.4260989237319039</v>
          </cell>
          <cell r="AF12">
            <v>2.3814345230713947</v>
          </cell>
          <cell r="AG12">
            <v>2.3363454384012718</v>
          </cell>
          <cell r="AH12">
            <v>2.2908276316844107</v>
          </cell>
          <cell r="AI12">
            <v>2.244877026488683</v>
          </cell>
          <cell r="AJ12">
            <v>2.1984895076218867</v>
          </cell>
          <cell r="AK12">
            <v>2.1516609207631978</v>
          </cell>
          <cell r="AL12">
            <v>2.1043870720911282</v>
          </cell>
          <cell r="AM12">
            <v>2.0566637279079347</v>
          </cell>
          <cell r="AN12">
            <v>2.008486614260466</v>
          </cell>
          <cell r="AO12">
            <v>1.9598514165573993</v>
          </cell>
          <cell r="AP12">
            <v>1.9107537791828397</v>
          </cell>
          <cell r="AQ12">
            <v>1.8611893051062427</v>
          </cell>
          <cell r="AR12">
            <v>1.8111535554886349</v>
          </cell>
          <cell r="AS12">
            <v>1.7606420492850794</v>
          </cell>
          <cell r="AT12">
            <v>1.7096502628433718</v>
          </cell>
          <cell r="AU12">
            <v>1.6581736294989142</v>
          </cell>
          <cell r="AV12">
            <v>1.6062075391657391</v>
          </cell>
          <cell r="AW12">
            <v>1.5537473379236471</v>
          </cell>
          <cell r="AX12">
            <v>1.5007883276014113</v>
          </cell>
          <cell r="AY12">
            <v>1.4473257653560279</v>
          </cell>
          <cell r="AZ12">
            <v>1.3933548632479615</v>
          </cell>
          <cell r="BA12">
            <v>1.3388707878123509</v>
          </cell>
          <cell r="BB12">
            <v>1.2838686596261402</v>
          </cell>
          <cell r="BC12">
            <v>1.228343552871092</v>
          </cell>
          <cell r="BD12">
            <v>1.1722904948926482</v>
          </cell>
          <cell r="BE12">
            <v>1.1157044657545923</v>
          </cell>
          <cell r="BF12">
            <v>1.0585803977894823</v>
          </cell>
          <cell r="BG12">
            <v>1.0009131751448039</v>
          </cell>
          <cell r="BH12">
            <v>0.94269763332481249</v>
          </cell>
          <cell r="BI12">
            <v>0.88392855872801623</v>
          </cell>
          <cell r="BJ12">
            <v>0.82460068818026167</v>
          </cell>
          <cell r="BK12">
            <v>0.76470870846338235</v>
          </cell>
          <cell r="BL12">
            <v>0.70424725583936165</v>
          </cell>
          <cell r="BM12">
            <v>0.64321091556997445</v>
          </cell>
          <cell r="BN12">
            <v>0.5815942214318589</v>
          </cell>
          <cell r="BO12">
            <v>0.51939165522698016</v>
          </cell>
          <cell r="BP12">
            <v>0.4565976462884368</v>
          </cell>
          <cell r="BQ12">
            <v>0.39320657098156936</v>
          </cell>
          <cell r="BR12">
            <v>0.32921275220032592</v>
          </cell>
          <cell r="BS12">
            <v>0.26461045885883733</v>
          </cell>
          <cell r="BT12">
            <v>0.19939390537816012</v>
          </cell>
          <cell r="BU12">
            <v>0.13355725116813749</v>
          </cell>
          <cell r="BV12">
            <v>6.7094600104334573E-2</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0</v>
          </cell>
          <cell r="FD12">
            <v>0</v>
          </cell>
          <cell r="FE12">
            <v>0</v>
          </cell>
          <cell r="FF12">
            <v>0</v>
          </cell>
          <cell r="FG12">
            <v>0</v>
          </cell>
          <cell r="FH12">
            <v>0</v>
          </cell>
          <cell r="FI12">
            <v>0</v>
          </cell>
          <cell r="FJ12">
            <v>0</v>
          </cell>
          <cell r="FK12">
            <v>0</v>
          </cell>
          <cell r="FL12">
            <v>0</v>
          </cell>
          <cell r="FM12">
            <v>0</v>
          </cell>
          <cell r="FN12">
            <v>0</v>
          </cell>
          <cell r="FO12">
            <v>0</v>
          </cell>
          <cell r="FP12">
            <v>0</v>
          </cell>
          <cell r="FQ12">
            <v>0</v>
          </cell>
          <cell r="FR12">
            <v>0</v>
          </cell>
          <cell r="FS12">
            <v>0</v>
          </cell>
          <cell r="FT12">
            <v>0</v>
          </cell>
          <cell r="FU12">
            <v>0</v>
          </cell>
          <cell r="FV12">
            <v>0</v>
          </cell>
          <cell r="FW12">
            <v>0</v>
          </cell>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L12">
            <v>0</v>
          </cell>
          <cell r="GM12">
            <v>0</v>
          </cell>
          <cell r="GN12">
            <v>0</v>
          </cell>
          <cell r="GO12">
            <v>0</v>
          </cell>
          <cell r="GP12">
            <v>0</v>
          </cell>
          <cell r="GQ12">
            <v>0</v>
          </cell>
          <cell r="GR12">
            <v>0</v>
          </cell>
          <cell r="GS12">
            <v>0</v>
          </cell>
          <cell r="GT12">
            <v>0</v>
          </cell>
          <cell r="GU12">
            <v>0</v>
          </cell>
          <cell r="GV12">
            <v>0</v>
          </cell>
          <cell r="GW12">
            <v>0</v>
          </cell>
          <cell r="GX12">
            <v>0</v>
          </cell>
          <cell r="GY12">
            <v>0</v>
          </cell>
          <cell r="GZ12">
            <v>0</v>
          </cell>
          <cell r="HA12">
            <v>0</v>
          </cell>
          <cell r="HB12">
            <v>0</v>
          </cell>
          <cell r="HC12">
            <v>0</v>
          </cell>
          <cell r="HD12">
            <v>0</v>
          </cell>
          <cell r="HE12">
            <v>0</v>
          </cell>
          <cell r="HF12">
            <v>0</v>
          </cell>
          <cell r="HG12">
            <v>0</v>
          </cell>
          <cell r="HH12">
            <v>0</v>
          </cell>
          <cell r="HI12">
            <v>0</v>
          </cell>
          <cell r="HJ12">
            <v>0</v>
          </cell>
          <cell r="HK12">
            <v>0</v>
          </cell>
          <cell r="HL12">
            <v>0</v>
          </cell>
          <cell r="HM12">
            <v>0</v>
          </cell>
          <cell r="HN12">
            <v>0</v>
          </cell>
          <cell r="HO12">
            <v>0</v>
          </cell>
          <cell r="HP12">
            <v>0</v>
          </cell>
          <cell r="HQ12">
            <v>0</v>
          </cell>
          <cell r="HR12">
            <v>0</v>
          </cell>
          <cell r="HS12">
            <v>0</v>
          </cell>
          <cell r="HT12">
            <v>0</v>
          </cell>
          <cell r="HU12">
            <v>0</v>
          </cell>
          <cell r="HV12">
            <v>0</v>
          </cell>
          <cell r="HW12">
            <v>0</v>
          </cell>
          <cell r="HX12">
            <v>0</v>
          </cell>
          <cell r="HY12">
            <v>0</v>
          </cell>
          <cell r="HZ12">
            <v>0</v>
          </cell>
          <cell r="IA12">
            <v>0</v>
          </cell>
          <cell r="IB12">
            <v>0</v>
          </cell>
          <cell r="IC12">
            <v>0</v>
          </cell>
          <cell r="ID12">
            <v>0</v>
          </cell>
          <cell r="IE12">
            <v>0</v>
          </cell>
          <cell r="IF12">
            <v>0</v>
          </cell>
          <cell r="IG12">
            <v>0</v>
          </cell>
          <cell r="IH12">
            <v>0</v>
          </cell>
          <cell r="II12">
            <v>0</v>
          </cell>
          <cell r="IJ12">
            <v>0</v>
          </cell>
          <cell r="IK12">
            <v>0</v>
          </cell>
          <cell r="IL12">
            <v>0</v>
          </cell>
          <cell r="IM12">
            <v>0</v>
          </cell>
          <cell r="IN12">
            <v>0</v>
          </cell>
          <cell r="IO12">
            <v>0</v>
          </cell>
          <cell r="IP12">
            <v>0</v>
          </cell>
          <cell r="IQ12">
            <v>0</v>
          </cell>
          <cell r="IR12">
            <v>0</v>
          </cell>
          <cell r="IS12">
            <v>0</v>
          </cell>
          <cell r="IT12">
            <v>0</v>
          </cell>
          <cell r="IU12">
            <v>0</v>
          </cell>
          <cell r="IV12">
            <v>0</v>
          </cell>
          <cell r="IW12">
            <v>0</v>
          </cell>
          <cell r="IX12">
            <v>0</v>
          </cell>
          <cell r="IY12">
            <v>0</v>
          </cell>
          <cell r="IZ12">
            <v>0</v>
          </cell>
          <cell r="JA12">
            <v>0</v>
          </cell>
          <cell r="JB12">
            <v>0</v>
          </cell>
          <cell r="JC12">
            <v>0</v>
          </cell>
          <cell r="JD12">
            <v>0</v>
          </cell>
          <cell r="JE12">
            <v>0</v>
          </cell>
          <cell r="JF12">
            <v>0</v>
          </cell>
          <cell r="JG12">
            <v>0</v>
          </cell>
          <cell r="JH12">
            <v>0</v>
          </cell>
          <cell r="JI12">
            <v>0</v>
          </cell>
          <cell r="JJ12">
            <v>0</v>
          </cell>
          <cell r="JK12">
            <v>0</v>
          </cell>
          <cell r="JL12">
            <v>0</v>
          </cell>
          <cell r="JM12">
            <v>0</v>
          </cell>
          <cell r="JN12">
            <v>0</v>
          </cell>
          <cell r="JO12">
            <v>0</v>
          </cell>
          <cell r="JP12">
            <v>0</v>
          </cell>
          <cell r="JQ12">
            <v>0</v>
          </cell>
          <cell r="JR12">
            <v>0</v>
          </cell>
          <cell r="JS12">
            <v>0</v>
          </cell>
          <cell r="JT12">
            <v>0</v>
          </cell>
          <cell r="JU12">
            <v>0</v>
          </cell>
          <cell r="JV12">
            <v>0</v>
          </cell>
          <cell r="JW12">
            <v>0</v>
          </cell>
          <cell r="JX12">
            <v>0</v>
          </cell>
          <cell r="JY12">
            <v>0</v>
          </cell>
          <cell r="JZ12">
            <v>0</v>
          </cell>
          <cell r="KA12">
            <v>0</v>
          </cell>
          <cell r="KB12">
            <v>0</v>
          </cell>
          <cell r="KC12">
            <v>0</v>
          </cell>
          <cell r="KD12">
            <v>0</v>
          </cell>
          <cell r="KE12">
            <v>0</v>
          </cell>
          <cell r="KF12">
            <v>0</v>
          </cell>
          <cell r="KG12">
            <v>0</v>
          </cell>
          <cell r="KH12">
            <v>0</v>
          </cell>
          <cell r="KI12">
            <v>0</v>
          </cell>
          <cell r="KJ12">
            <v>0</v>
          </cell>
          <cell r="KK12">
            <v>0</v>
          </cell>
          <cell r="KL12">
            <v>0</v>
          </cell>
          <cell r="KM12">
            <v>0</v>
          </cell>
          <cell r="KN12">
            <v>0</v>
          </cell>
          <cell r="KO12">
            <v>0</v>
          </cell>
          <cell r="KP12">
            <v>0</v>
          </cell>
          <cell r="KQ12">
            <v>0</v>
          </cell>
          <cell r="KR12">
            <v>0</v>
          </cell>
          <cell r="KS12">
            <v>0</v>
          </cell>
          <cell r="KT12">
            <v>0</v>
          </cell>
          <cell r="KU12">
            <v>0</v>
          </cell>
          <cell r="KV12">
            <v>0</v>
          </cell>
          <cell r="KW12">
            <v>0</v>
          </cell>
          <cell r="KX12">
            <v>0</v>
          </cell>
          <cell r="KY12">
            <v>0</v>
          </cell>
          <cell r="KZ12">
            <v>0</v>
          </cell>
          <cell r="LA12">
            <v>0</v>
          </cell>
          <cell r="LB12">
            <v>0</v>
          </cell>
          <cell r="LC12">
            <v>0</v>
          </cell>
          <cell r="LD12">
            <v>0</v>
          </cell>
          <cell r="LE12">
            <v>0</v>
          </cell>
          <cell r="LF12">
            <v>0</v>
          </cell>
          <cell r="LG12">
            <v>0</v>
          </cell>
          <cell r="LH12">
            <v>0</v>
          </cell>
          <cell r="LI12">
            <v>0</v>
          </cell>
          <cell r="LJ12">
            <v>0</v>
          </cell>
          <cell r="LK12">
            <v>0</v>
          </cell>
          <cell r="LL12">
            <v>0</v>
          </cell>
          <cell r="LM12">
            <v>0</v>
          </cell>
          <cell r="LN12">
            <v>0</v>
          </cell>
          <cell r="LO12">
            <v>0</v>
          </cell>
          <cell r="LP12">
            <v>0</v>
          </cell>
          <cell r="LQ12">
            <v>0</v>
          </cell>
          <cell r="LR12">
            <v>0</v>
          </cell>
          <cell r="LS12">
            <v>0</v>
          </cell>
          <cell r="LT12">
            <v>0</v>
          </cell>
          <cell r="LU12">
            <v>0</v>
          </cell>
          <cell r="LV12">
            <v>0</v>
          </cell>
          <cell r="LW12">
            <v>0</v>
          </cell>
          <cell r="LX12">
            <v>0</v>
          </cell>
          <cell r="LY12">
            <v>0</v>
          </cell>
          <cell r="LZ12">
            <v>0</v>
          </cell>
          <cell r="MA12">
            <v>0</v>
          </cell>
          <cell r="MB12">
            <v>0</v>
          </cell>
          <cell r="MC12">
            <v>0</v>
          </cell>
          <cell r="MD12">
            <v>0</v>
          </cell>
          <cell r="ME12">
            <v>0</v>
          </cell>
          <cell r="MF12">
            <v>0</v>
          </cell>
          <cell r="MG12">
            <v>0</v>
          </cell>
          <cell r="MH12">
            <v>0</v>
          </cell>
          <cell r="MI12">
            <v>0</v>
          </cell>
          <cell r="MJ12">
            <v>0</v>
          </cell>
          <cell r="MK12">
            <v>0</v>
          </cell>
          <cell r="ML12">
            <v>0</v>
          </cell>
          <cell r="MM12">
            <v>0</v>
          </cell>
          <cell r="MN12">
            <v>0</v>
          </cell>
          <cell r="MO12">
            <v>0</v>
          </cell>
          <cell r="MP12">
            <v>0</v>
          </cell>
        </row>
        <row r="13">
          <cell r="C13" t="str">
            <v>ANSG20</v>
          </cell>
          <cell r="G13">
            <v>0</v>
          </cell>
          <cell r="H13">
            <v>88.424999999999997</v>
          </cell>
          <cell r="I13">
            <v>0</v>
          </cell>
          <cell r="J13">
            <v>0</v>
          </cell>
          <cell r="K13">
            <v>0</v>
          </cell>
          <cell r="L13">
            <v>0</v>
          </cell>
          <cell r="M13">
            <v>0</v>
          </cell>
          <cell r="N13">
            <v>88.424999999999997</v>
          </cell>
          <cell r="O13">
            <v>0</v>
          </cell>
          <cell r="P13">
            <v>0</v>
          </cell>
          <cell r="Q13">
            <v>0</v>
          </cell>
          <cell r="R13">
            <v>0</v>
          </cell>
          <cell r="S13">
            <v>0</v>
          </cell>
          <cell r="T13">
            <v>88.424999999999997</v>
          </cell>
          <cell r="U13">
            <v>0</v>
          </cell>
          <cell r="V13">
            <v>0</v>
          </cell>
          <cell r="W13">
            <v>0</v>
          </cell>
          <cell r="X13">
            <v>0</v>
          </cell>
          <cell r="Y13">
            <v>0</v>
          </cell>
          <cell r="Z13">
            <v>88.424999999999997</v>
          </cell>
          <cell r="AA13">
            <v>0</v>
          </cell>
          <cell r="AB13">
            <v>0</v>
          </cell>
          <cell r="AC13">
            <v>0</v>
          </cell>
          <cell r="AD13">
            <v>0</v>
          </cell>
          <cell r="AE13">
            <v>0</v>
          </cell>
          <cell r="AF13">
            <v>88.424999999999997</v>
          </cell>
          <cell r="AG13">
            <v>0</v>
          </cell>
          <cell r="AH13">
            <v>0</v>
          </cell>
          <cell r="AI13">
            <v>0</v>
          </cell>
          <cell r="AJ13">
            <v>0</v>
          </cell>
          <cell r="AK13">
            <v>0</v>
          </cell>
          <cell r="AL13">
            <v>88.424999999999997</v>
          </cell>
          <cell r="AM13">
            <v>0</v>
          </cell>
          <cell r="AN13">
            <v>0</v>
          </cell>
          <cell r="AO13">
            <v>0</v>
          </cell>
          <cell r="AP13">
            <v>0</v>
          </cell>
          <cell r="AQ13">
            <v>0</v>
          </cell>
          <cell r="AR13">
            <v>88.424999999999997</v>
          </cell>
          <cell r="AS13">
            <v>0</v>
          </cell>
          <cell r="AT13">
            <v>0</v>
          </cell>
          <cell r="AU13">
            <v>0</v>
          </cell>
          <cell r="AV13">
            <v>0</v>
          </cell>
          <cell r="AW13">
            <v>0</v>
          </cell>
          <cell r="AX13">
            <v>88.424999999999997</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560.57478065492808</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v>0</v>
          </cell>
          <cell r="ES13">
            <v>0</v>
          </cell>
          <cell r="ET13">
            <v>0</v>
          </cell>
          <cell r="EU13">
            <v>0</v>
          </cell>
          <cell r="EV13">
            <v>0</v>
          </cell>
          <cell r="EW13">
            <v>0</v>
          </cell>
          <cell r="EX13">
            <v>0</v>
          </cell>
          <cell r="EY13">
            <v>0</v>
          </cell>
          <cell r="EZ13">
            <v>0</v>
          </cell>
          <cell r="FA13">
            <v>0</v>
          </cell>
          <cell r="FB13">
            <v>0</v>
          </cell>
          <cell r="FC13">
            <v>0</v>
          </cell>
          <cell r="FD13">
            <v>0</v>
          </cell>
          <cell r="FE13">
            <v>0</v>
          </cell>
          <cell r="FF13">
            <v>0</v>
          </cell>
          <cell r="FG13">
            <v>0</v>
          </cell>
          <cell r="FH13">
            <v>0</v>
          </cell>
          <cell r="FI13">
            <v>0</v>
          </cell>
          <cell r="FJ13">
            <v>0</v>
          </cell>
          <cell r="FK13">
            <v>0</v>
          </cell>
          <cell r="FL13">
            <v>0</v>
          </cell>
          <cell r="FM13">
            <v>0</v>
          </cell>
          <cell r="FN13">
            <v>0</v>
          </cell>
          <cell r="FO13">
            <v>0</v>
          </cell>
          <cell r="FP13">
            <v>0</v>
          </cell>
          <cell r="FQ13">
            <v>0</v>
          </cell>
          <cell r="FR13">
            <v>0</v>
          </cell>
          <cell r="FS13">
            <v>0</v>
          </cell>
          <cell r="FT13">
            <v>0</v>
          </cell>
          <cell r="FU13">
            <v>0</v>
          </cell>
          <cell r="FV13">
            <v>0</v>
          </cell>
          <cell r="FW13">
            <v>0</v>
          </cell>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L13">
            <v>0</v>
          </cell>
          <cell r="GM13">
            <v>0</v>
          </cell>
          <cell r="GN13">
            <v>0</v>
          </cell>
          <cell r="GO13">
            <v>0</v>
          </cell>
          <cell r="GP13">
            <v>0</v>
          </cell>
          <cell r="GQ13">
            <v>0</v>
          </cell>
          <cell r="GR13">
            <v>0</v>
          </cell>
          <cell r="GS13">
            <v>0</v>
          </cell>
          <cell r="GT13">
            <v>0</v>
          </cell>
          <cell r="GU13">
            <v>0</v>
          </cell>
          <cell r="GV13">
            <v>0</v>
          </cell>
          <cell r="GW13">
            <v>0</v>
          </cell>
          <cell r="GX13">
            <v>0</v>
          </cell>
          <cell r="GY13">
            <v>0</v>
          </cell>
          <cell r="GZ13">
            <v>0</v>
          </cell>
          <cell r="HA13">
            <v>0</v>
          </cell>
          <cell r="HB13">
            <v>0</v>
          </cell>
          <cell r="HC13">
            <v>0</v>
          </cell>
          <cell r="HD13">
            <v>0</v>
          </cell>
          <cell r="HE13">
            <v>0</v>
          </cell>
          <cell r="HF13">
            <v>0</v>
          </cell>
          <cell r="HG13">
            <v>0</v>
          </cell>
          <cell r="HH13">
            <v>0</v>
          </cell>
          <cell r="HI13">
            <v>0</v>
          </cell>
          <cell r="HJ13">
            <v>0</v>
          </cell>
          <cell r="HK13">
            <v>0</v>
          </cell>
          <cell r="HL13">
            <v>0</v>
          </cell>
          <cell r="HM13">
            <v>0</v>
          </cell>
          <cell r="HN13">
            <v>0</v>
          </cell>
          <cell r="HO13">
            <v>0</v>
          </cell>
          <cell r="HP13">
            <v>0</v>
          </cell>
          <cell r="HQ13">
            <v>0</v>
          </cell>
          <cell r="HR13">
            <v>0</v>
          </cell>
          <cell r="HS13">
            <v>0</v>
          </cell>
          <cell r="HT13">
            <v>0</v>
          </cell>
          <cell r="HU13">
            <v>0</v>
          </cell>
          <cell r="HV13">
            <v>0</v>
          </cell>
          <cell r="HW13">
            <v>0</v>
          </cell>
          <cell r="HX13">
            <v>0</v>
          </cell>
          <cell r="HY13">
            <v>0</v>
          </cell>
          <cell r="HZ13">
            <v>0</v>
          </cell>
          <cell r="IA13">
            <v>0</v>
          </cell>
          <cell r="IB13">
            <v>0</v>
          </cell>
          <cell r="IC13">
            <v>0</v>
          </cell>
          <cell r="ID13">
            <v>0</v>
          </cell>
          <cell r="IE13">
            <v>0</v>
          </cell>
          <cell r="IF13">
            <v>0</v>
          </cell>
          <cell r="IG13">
            <v>0</v>
          </cell>
          <cell r="IH13">
            <v>0</v>
          </cell>
          <cell r="II13">
            <v>0</v>
          </cell>
          <cell r="IJ13">
            <v>0</v>
          </cell>
          <cell r="IK13">
            <v>0</v>
          </cell>
          <cell r="IL13">
            <v>0</v>
          </cell>
          <cell r="IM13">
            <v>0</v>
          </cell>
          <cell r="IN13">
            <v>0</v>
          </cell>
          <cell r="IO13">
            <v>0</v>
          </cell>
          <cell r="IP13">
            <v>0</v>
          </cell>
          <cell r="IQ13">
            <v>0</v>
          </cell>
          <cell r="IR13">
            <v>0</v>
          </cell>
          <cell r="IS13">
            <v>0</v>
          </cell>
          <cell r="IT13">
            <v>0</v>
          </cell>
          <cell r="IU13">
            <v>0</v>
          </cell>
          <cell r="IV13">
            <v>0</v>
          </cell>
          <cell r="IW13">
            <v>0</v>
          </cell>
          <cell r="IX13">
            <v>0</v>
          </cell>
          <cell r="IY13">
            <v>0</v>
          </cell>
          <cell r="IZ13">
            <v>0</v>
          </cell>
          <cell r="JA13">
            <v>0</v>
          </cell>
          <cell r="JB13">
            <v>0</v>
          </cell>
          <cell r="JC13">
            <v>0</v>
          </cell>
          <cell r="JD13">
            <v>0</v>
          </cell>
          <cell r="JE13">
            <v>0</v>
          </cell>
          <cell r="JF13">
            <v>0</v>
          </cell>
          <cell r="JG13">
            <v>0</v>
          </cell>
          <cell r="JH13">
            <v>0</v>
          </cell>
          <cell r="JI13">
            <v>0</v>
          </cell>
          <cell r="JJ13">
            <v>0</v>
          </cell>
          <cell r="JK13">
            <v>0</v>
          </cell>
          <cell r="JL13">
            <v>0</v>
          </cell>
          <cell r="JM13">
            <v>0</v>
          </cell>
          <cell r="JN13">
            <v>0</v>
          </cell>
          <cell r="JO13">
            <v>0</v>
          </cell>
          <cell r="JP13">
            <v>0</v>
          </cell>
          <cell r="JQ13">
            <v>0</v>
          </cell>
          <cell r="JR13">
            <v>0</v>
          </cell>
          <cell r="JS13">
            <v>0</v>
          </cell>
          <cell r="JT13">
            <v>0</v>
          </cell>
          <cell r="JU13">
            <v>0</v>
          </cell>
          <cell r="JV13">
            <v>0</v>
          </cell>
          <cell r="JW13">
            <v>0</v>
          </cell>
          <cell r="JX13">
            <v>0</v>
          </cell>
          <cell r="JY13">
            <v>0</v>
          </cell>
          <cell r="JZ13">
            <v>0</v>
          </cell>
          <cell r="KA13">
            <v>0</v>
          </cell>
          <cell r="KB13">
            <v>0</v>
          </cell>
          <cell r="KC13">
            <v>0</v>
          </cell>
          <cell r="KD13">
            <v>0</v>
          </cell>
          <cell r="KE13">
            <v>0</v>
          </cell>
          <cell r="KF13">
            <v>0</v>
          </cell>
          <cell r="KG13">
            <v>0</v>
          </cell>
          <cell r="KH13">
            <v>0</v>
          </cell>
          <cell r="KI13">
            <v>0</v>
          </cell>
          <cell r="KJ13">
            <v>0</v>
          </cell>
          <cell r="KK13">
            <v>0</v>
          </cell>
          <cell r="KL13">
            <v>0</v>
          </cell>
          <cell r="KM13">
            <v>0</v>
          </cell>
          <cell r="KN13">
            <v>0</v>
          </cell>
          <cell r="KO13">
            <v>0</v>
          </cell>
          <cell r="KP13">
            <v>0</v>
          </cell>
          <cell r="KQ13">
            <v>0</v>
          </cell>
          <cell r="KR13">
            <v>0</v>
          </cell>
          <cell r="KS13">
            <v>0</v>
          </cell>
          <cell r="KT13">
            <v>0</v>
          </cell>
          <cell r="KU13">
            <v>0</v>
          </cell>
          <cell r="KV13">
            <v>0</v>
          </cell>
          <cell r="KW13">
            <v>0</v>
          </cell>
          <cell r="KX13">
            <v>0</v>
          </cell>
          <cell r="KY13">
            <v>0</v>
          </cell>
          <cell r="KZ13">
            <v>0</v>
          </cell>
          <cell r="LA13">
            <v>0</v>
          </cell>
          <cell r="LB13">
            <v>0</v>
          </cell>
          <cell r="LC13">
            <v>0</v>
          </cell>
          <cell r="LD13">
            <v>0</v>
          </cell>
          <cell r="LE13">
            <v>0</v>
          </cell>
          <cell r="LF13">
            <v>0</v>
          </cell>
          <cell r="LG13">
            <v>0</v>
          </cell>
          <cell r="LH13">
            <v>0</v>
          </cell>
          <cell r="LI13">
            <v>0</v>
          </cell>
          <cell r="LJ13">
            <v>0</v>
          </cell>
          <cell r="LK13">
            <v>0</v>
          </cell>
          <cell r="LL13">
            <v>0</v>
          </cell>
          <cell r="LM13">
            <v>0</v>
          </cell>
          <cell r="LN13">
            <v>0</v>
          </cell>
          <cell r="LO13">
            <v>0</v>
          </cell>
          <cell r="LP13">
            <v>0</v>
          </cell>
          <cell r="LQ13">
            <v>0</v>
          </cell>
          <cell r="LR13">
            <v>0</v>
          </cell>
          <cell r="LS13">
            <v>0</v>
          </cell>
          <cell r="LT13">
            <v>0</v>
          </cell>
          <cell r="LU13">
            <v>0</v>
          </cell>
          <cell r="LV13">
            <v>0</v>
          </cell>
          <cell r="LW13">
            <v>0</v>
          </cell>
          <cell r="LX13">
            <v>0</v>
          </cell>
          <cell r="LY13">
            <v>0</v>
          </cell>
          <cell r="LZ13">
            <v>0</v>
          </cell>
          <cell r="MA13">
            <v>0</v>
          </cell>
          <cell r="MB13">
            <v>0</v>
          </cell>
          <cell r="MC13">
            <v>0</v>
          </cell>
          <cell r="MD13">
            <v>0</v>
          </cell>
          <cell r="ME13">
            <v>0</v>
          </cell>
          <cell r="MF13">
            <v>0</v>
          </cell>
          <cell r="MG13">
            <v>0</v>
          </cell>
          <cell r="MH13">
            <v>0</v>
          </cell>
          <cell r="MI13">
            <v>0</v>
          </cell>
          <cell r="MJ13">
            <v>0</v>
          </cell>
          <cell r="MK13">
            <v>0</v>
          </cell>
          <cell r="ML13">
            <v>0</v>
          </cell>
          <cell r="MM13">
            <v>0</v>
          </cell>
          <cell r="MN13">
            <v>0</v>
          </cell>
          <cell r="MO13">
            <v>0</v>
          </cell>
          <cell r="MP13">
            <v>0</v>
          </cell>
        </row>
        <row r="14">
          <cell r="C14" t="str">
            <v>ANSE22</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56.857561740000001</v>
          </cell>
          <cell r="Z14">
            <v>0</v>
          </cell>
          <cell r="AA14">
            <v>0</v>
          </cell>
          <cell r="AB14">
            <v>0</v>
          </cell>
          <cell r="AC14">
            <v>0</v>
          </cell>
          <cell r="AD14">
            <v>0</v>
          </cell>
          <cell r="AE14">
            <v>56.857561740000001</v>
          </cell>
          <cell r="AF14">
            <v>0</v>
          </cell>
          <cell r="AG14">
            <v>0</v>
          </cell>
          <cell r="AH14">
            <v>0</v>
          </cell>
          <cell r="AI14">
            <v>0</v>
          </cell>
          <cell r="AJ14">
            <v>0</v>
          </cell>
          <cell r="AK14">
            <v>56.857561740000001</v>
          </cell>
          <cell r="AL14">
            <v>0</v>
          </cell>
          <cell r="AM14">
            <v>0</v>
          </cell>
          <cell r="AN14">
            <v>0</v>
          </cell>
          <cell r="AO14">
            <v>0</v>
          </cell>
          <cell r="AP14">
            <v>0</v>
          </cell>
          <cell r="AQ14">
            <v>56.857561740000001</v>
          </cell>
          <cell r="AR14">
            <v>0</v>
          </cell>
          <cell r="AS14">
            <v>0</v>
          </cell>
          <cell r="AT14">
            <v>0</v>
          </cell>
          <cell r="AU14">
            <v>0</v>
          </cell>
          <cell r="AV14">
            <v>0</v>
          </cell>
          <cell r="AW14">
            <v>56.857561740000001</v>
          </cell>
          <cell r="AX14">
            <v>0</v>
          </cell>
          <cell r="AY14">
            <v>0</v>
          </cell>
          <cell r="AZ14">
            <v>0</v>
          </cell>
          <cell r="BA14">
            <v>0</v>
          </cell>
          <cell r="BB14">
            <v>0</v>
          </cell>
          <cell r="BC14">
            <v>56.857561740000001</v>
          </cell>
          <cell r="BD14">
            <v>0</v>
          </cell>
          <cell r="BE14">
            <v>0</v>
          </cell>
          <cell r="BF14">
            <v>0</v>
          </cell>
          <cell r="BG14">
            <v>0</v>
          </cell>
          <cell r="BH14">
            <v>0</v>
          </cell>
          <cell r="BI14">
            <v>56.857561740000001</v>
          </cell>
          <cell r="BJ14">
            <v>0</v>
          </cell>
          <cell r="BK14">
            <v>0</v>
          </cell>
          <cell r="BL14">
            <v>0</v>
          </cell>
          <cell r="BM14">
            <v>0</v>
          </cell>
          <cell r="BN14">
            <v>0</v>
          </cell>
          <cell r="BO14">
            <v>56.857561740000001</v>
          </cell>
          <cell r="BP14">
            <v>0</v>
          </cell>
          <cell r="BQ14">
            <v>55.532482982905172</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v>0</v>
          </cell>
          <cell r="ES14">
            <v>0</v>
          </cell>
          <cell r="ET14">
            <v>0</v>
          </cell>
          <cell r="EU14">
            <v>0</v>
          </cell>
          <cell r="EV14">
            <v>0</v>
          </cell>
          <cell r="EW14">
            <v>0</v>
          </cell>
          <cell r="EX14">
            <v>0</v>
          </cell>
          <cell r="EY14">
            <v>0</v>
          </cell>
          <cell r="EZ14">
            <v>0</v>
          </cell>
          <cell r="FA14">
            <v>0</v>
          </cell>
          <cell r="FB14">
            <v>0</v>
          </cell>
          <cell r="FC14">
            <v>0</v>
          </cell>
          <cell r="FD14">
            <v>0</v>
          </cell>
          <cell r="FE14">
            <v>0</v>
          </cell>
          <cell r="FF14">
            <v>0</v>
          </cell>
          <cell r="FG14">
            <v>0</v>
          </cell>
          <cell r="FH14">
            <v>0</v>
          </cell>
          <cell r="FI14">
            <v>0</v>
          </cell>
          <cell r="FJ14">
            <v>0</v>
          </cell>
          <cell r="FK14">
            <v>0</v>
          </cell>
          <cell r="FL14">
            <v>0</v>
          </cell>
          <cell r="FM14">
            <v>0</v>
          </cell>
          <cell r="FN14">
            <v>0</v>
          </cell>
          <cell r="FO14">
            <v>0</v>
          </cell>
          <cell r="FP14">
            <v>0</v>
          </cell>
          <cell r="FQ14">
            <v>0</v>
          </cell>
          <cell r="FR14">
            <v>0</v>
          </cell>
          <cell r="FS14">
            <v>0</v>
          </cell>
          <cell r="FT14">
            <v>0</v>
          </cell>
          <cell r="FU14">
            <v>0</v>
          </cell>
          <cell r="FV14">
            <v>0</v>
          </cell>
          <cell r="FW14">
            <v>0</v>
          </cell>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L14">
            <v>0</v>
          </cell>
          <cell r="GM14">
            <v>0</v>
          </cell>
          <cell r="GN14">
            <v>0</v>
          </cell>
          <cell r="GO14">
            <v>0</v>
          </cell>
          <cell r="GP14">
            <v>0</v>
          </cell>
          <cell r="GQ14">
            <v>0</v>
          </cell>
          <cell r="GR14">
            <v>0</v>
          </cell>
          <cell r="GS14">
            <v>0</v>
          </cell>
          <cell r="GT14">
            <v>0</v>
          </cell>
          <cell r="GU14">
            <v>0</v>
          </cell>
          <cell r="GV14">
            <v>0</v>
          </cell>
          <cell r="GW14">
            <v>0</v>
          </cell>
          <cell r="GX14">
            <v>0</v>
          </cell>
          <cell r="GY14">
            <v>0</v>
          </cell>
          <cell r="GZ14">
            <v>0</v>
          </cell>
          <cell r="HA14">
            <v>0</v>
          </cell>
          <cell r="HB14">
            <v>0</v>
          </cell>
          <cell r="HC14">
            <v>0</v>
          </cell>
          <cell r="HD14">
            <v>0</v>
          </cell>
          <cell r="HE14">
            <v>0</v>
          </cell>
          <cell r="HF14">
            <v>0</v>
          </cell>
          <cell r="HG14">
            <v>0</v>
          </cell>
          <cell r="HH14">
            <v>0</v>
          </cell>
          <cell r="HI14">
            <v>0</v>
          </cell>
          <cell r="HJ14">
            <v>0</v>
          </cell>
          <cell r="HK14">
            <v>0</v>
          </cell>
          <cell r="HL14">
            <v>0</v>
          </cell>
          <cell r="HM14">
            <v>0</v>
          </cell>
          <cell r="HN14">
            <v>0</v>
          </cell>
          <cell r="HO14">
            <v>0</v>
          </cell>
          <cell r="HP14">
            <v>0</v>
          </cell>
          <cell r="HQ14">
            <v>0</v>
          </cell>
          <cell r="HR14">
            <v>0</v>
          </cell>
          <cell r="HS14">
            <v>0</v>
          </cell>
          <cell r="HT14">
            <v>0</v>
          </cell>
          <cell r="HU14">
            <v>0</v>
          </cell>
          <cell r="HV14">
            <v>0</v>
          </cell>
          <cell r="HW14">
            <v>0</v>
          </cell>
          <cell r="HX14">
            <v>0</v>
          </cell>
          <cell r="HY14">
            <v>0</v>
          </cell>
          <cell r="HZ14">
            <v>0</v>
          </cell>
          <cell r="IA14">
            <v>0</v>
          </cell>
          <cell r="IB14">
            <v>0</v>
          </cell>
          <cell r="IC14">
            <v>0</v>
          </cell>
          <cell r="ID14">
            <v>0</v>
          </cell>
          <cell r="IE14">
            <v>0</v>
          </cell>
          <cell r="IF14">
            <v>0</v>
          </cell>
          <cell r="IG14">
            <v>0</v>
          </cell>
          <cell r="IH14">
            <v>0</v>
          </cell>
          <cell r="II14">
            <v>0</v>
          </cell>
          <cell r="IJ14">
            <v>0</v>
          </cell>
          <cell r="IK14">
            <v>0</v>
          </cell>
          <cell r="IL14">
            <v>0</v>
          </cell>
          <cell r="IM14">
            <v>0</v>
          </cell>
          <cell r="IN14">
            <v>0</v>
          </cell>
          <cell r="IO14">
            <v>0</v>
          </cell>
          <cell r="IP14">
            <v>0</v>
          </cell>
          <cell r="IQ14">
            <v>0</v>
          </cell>
          <cell r="IR14">
            <v>0</v>
          </cell>
          <cell r="IS14">
            <v>0</v>
          </cell>
          <cell r="IT14">
            <v>0</v>
          </cell>
          <cell r="IU14">
            <v>0</v>
          </cell>
          <cell r="IV14">
            <v>0</v>
          </cell>
          <cell r="IW14">
            <v>0</v>
          </cell>
          <cell r="IX14">
            <v>0</v>
          </cell>
          <cell r="IY14">
            <v>0</v>
          </cell>
          <cell r="IZ14">
            <v>0</v>
          </cell>
          <cell r="JA14">
            <v>0</v>
          </cell>
          <cell r="JB14">
            <v>0</v>
          </cell>
          <cell r="JC14">
            <v>0</v>
          </cell>
          <cell r="JD14">
            <v>0</v>
          </cell>
          <cell r="JE14">
            <v>0</v>
          </cell>
          <cell r="JF14">
            <v>0</v>
          </cell>
          <cell r="JG14">
            <v>0</v>
          </cell>
          <cell r="JH14">
            <v>0</v>
          </cell>
          <cell r="JI14">
            <v>0</v>
          </cell>
          <cell r="JJ14">
            <v>0</v>
          </cell>
          <cell r="JK14">
            <v>0</v>
          </cell>
          <cell r="JL14">
            <v>0</v>
          </cell>
          <cell r="JM14">
            <v>0</v>
          </cell>
          <cell r="JN14">
            <v>0</v>
          </cell>
          <cell r="JO14">
            <v>0</v>
          </cell>
          <cell r="JP14">
            <v>0</v>
          </cell>
          <cell r="JQ14">
            <v>0</v>
          </cell>
          <cell r="JR14">
            <v>0</v>
          </cell>
          <cell r="JS14">
            <v>0</v>
          </cell>
          <cell r="JT14">
            <v>0</v>
          </cell>
          <cell r="JU14">
            <v>0</v>
          </cell>
          <cell r="JV14">
            <v>0</v>
          </cell>
          <cell r="JW14">
            <v>0</v>
          </cell>
          <cell r="JX14">
            <v>0</v>
          </cell>
          <cell r="JY14">
            <v>0</v>
          </cell>
          <cell r="JZ14">
            <v>0</v>
          </cell>
          <cell r="KA14">
            <v>0</v>
          </cell>
          <cell r="KB14">
            <v>0</v>
          </cell>
          <cell r="KC14">
            <v>0</v>
          </cell>
          <cell r="KD14">
            <v>0</v>
          </cell>
          <cell r="KE14">
            <v>0</v>
          </cell>
          <cell r="KF14">
            <v>0</v>
          </cell>
          <cell r="KG14">
            <v>0</v>
          </cell>
          <cell r="KH14">
            <v>0</v>
          </cell>
          <cell r="KI14">
            <v>0</v>
          </cell>
          <cell r="KJ14">
            <v>0</v>
          </cell>
          <cell r="KK14">
            <v>0</v>
          </cell>
          <cell r="KL14">
            <v>0</v>
          </cell>
          <cell r="KM14">
            <v>0</v>
          </cell>
          <cell r="KN14">
            <v>0</v>
          </cell>
          <cell r="KO14">
            <v>0</v>
          </cell>
          <cell r="KP14">
            <v>0</v>
          </cell>
          <cell r="KQ14">
            <v>0</v>
          </cell>
          <cell r="KR14">
            <v>0</v>
          </cell>
          <cell r="KS14">
            <v>0</v>
          </cell>
          <cell r="KT14">
            <v>0</v>
          </cell>
          <cell r="KU14">
            <v>0</v>
          </cell>
          <cell r="KV14">
            <v>0</v>
          </cell>
          <cell r="KW14">
            <v>0</v>
          </cell>
          <cell r="KX14">
            <v>0</v>
          </cell>
          <cell r="KY14">
            <v>0</v>
          </cell>
          <cell r="KZ14">
            <v>0</v>
          </cell>
          <cell r="LA14">
            <v>0</v>
          </cell>
          <cell r="LB14">
            <v>0</v>
          </cell>
          <cell r="LC14">
            <v>0</v>
          </cell>
          <cell r="LD14">
            <v>0</v>
          </cell>
          <cell r="LE14">
            <v>0</v>
          </cell>
          <cell r="LF14">
            <v>0</v>
          </cell>
          <cell r="LG14">
            <v>0</v>
          </cell>
          <cell r="LH14">
            <v>0</v>
          </cell>
          <cell r="LI14">
            <v>0</v>
          </cell>
          <cell r="LJ14">
            <v>0</v>
          </cell>
          <cell r="LK14">
            <v>0</v>
          </cell>
          <cell r="LL14">
            <v>0</v>
          </cell>
          <cell r="LM14">
            <v>0</v>
          </cell>
          <cell r="LN14">
            <v>0</v>
          </cell>
          <cell r="LO14">
            <v>0</v>
          </cell>
          <cell r="LP14">
            <v>0</v>
          </cell>
          <cell r="LQ14">
            <v>0</v>
          </cell>
          <cell r="LR14">
            <v>0</v>
          </cell>
          <cell r="LS14">
            <v>0</v>
          </cell>
          <cell r="LT14">
            <v>0</v>
          </cell>
          <cell r="LU14">
            <v>0</v>
          </cell>
          <cell r="LV14">
            <v>0</v>
          </cell>
          <cell r="LW14">
            <v>0</v>
          </cell>
          <cell r="LX14">
            <v>0</v>
          </cell>
          <cell r="LY14">
            <v>0</v>
          </cell>
          <cell r="LZ14">
            <v>0</v>
          </cell>
          <cell r="MA14">
            <v>0</v>
          </cell>
          <cell r="MB14">
            <v>0</v>
          </cell>
          <cell r="MC14">
            <v>0</v>
          </cell>
          <cell r="MD14">
            <v>0</v>
          </cell>
          <cell r="ME14">
            <v>0</v>
          </cell>
          <cell r="MF14">
            <v>0</v>
          </cell>
          <cell r="MG14">
            <v>0</v>
          </cell>
          <cell r="MH14">
            <v>0</v>
          </cell>
          <cell r="MI14">
            <v>0</v>
          </cell>
          <cell r="MJ14">
            <v>0</v>
          </cell>
          <cell r="MK14">
            <v>0</v>
          </cell>
          <cell r="ML14">
            <v>0</v>
          </cell>
          <cell r="MM14">
            <v>0</v>
          </cell>
          <cell r="MN14">
            <v>0</v>
          </cell>
          <cell r="MO14">
            <v>0</v>
          </cell>
          <cell r="MP14">
            <v>0</v>
          </cell>
        </row>
        <row r="15">
          <cell r="C15" t="str">
            <v>ANSE21</v>
          </cell>
          <cell r="G15">
            <v>0</v>
          </cell>
          <cell r="H15">
            <v>0</v>
          </cell>
          <cell r="I15">
            <v>0</v>
          </cell>
          <cell r="J15">
            <v>0</v>
          </cell>
          <cell r="K15">
            <v>0</v>
          </cell>
          <cell r="L15">
            <v>0</v>
          </cell>
          <cell r="M15">
            <v>58.926266399999996</v>
          </cell>
          <cell r="N15">
            <v>0</v>
          </cell>
          <cell r="O15">
            <v>0</v>
          </cell>
          <cell r="P15">
            <v>0</v>
          </cell>
          <cell r="Q15">
            <v>0</v>
          </cell>
          <cell r="R15">
            <v>0</v>
          </cell>
          <cell r="S15">
            <v>58.926266399999996</v>
          </cell>
          <cell r="T15">
            <v>0</v>
          </cell>
          <cell r="U15">
            <v>0</v>
          </cell>
          <cell r="V15">
            <v>0</v>
          </cell>
          <cell r="W15">
            <v>0</v>
          </cell>
          <cell r="X15">
            <v>0</v>
          </cell>
          <cell r="Y15">
            <v>58.926266399999996</v>
          </cell>
          <cell r="Z15">
            <v>0</v>
          </cell>
          <cell r="AA15">
            <v>0</v>
          </cell>
          <cell r="AB15">
            <v>0</v>
          </cell>
          <cell r="AC15">
            <v>0</v>
          </cell>
          <cell r="AD15">
            <v>0</v>
          </cell>
          <cell r="AE15">
            <v>58.926266399999996</v>
          </cell>
          <cell r="AF15">
            <v>0</v>
          </cell>
          <cell r="AG15">
            <v>0</v>
          </cell>
          <cell r="AH15">
            <v>0</v>
          </cell>
          <cell r="AI15">
            <v>0</v>
          </cell>
          <cell r="AJ15">
            <v>0</v>
          </cell>
          <cell r="AK15">
            <v>58.926266399999996</v>
          </cell>
          <cell r="AL15">
            <v>0</v>
          </cell>
          <cell r="AM15">
            <v>0</v>
          </cell>
          <cell r="AN15">
            <v>0</v>
          </cell>
          <cell r="AO15">
            <v>0</v>
          </cell>
          <cell r="AP15">
            <v>0</v>
          </cell>
          <cell r="AQ15">
            <v>58.926266399999996</v>
          </cell>
          <cell r="AR15">
            <v>0</v>
          </cell>
          <cell r="AS15">
            <v>0</v>
          </cell>
          <cell r="AT15">
            <v>0</v>
          </cell>
          <cell r="AU15">
            <v>0</v>
          </cell>
          <cell r="AV15">
            <v>0</v>
          </cell>
          <cell r="AW15">
            <v>58.926266399999996</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330.77112925419169</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0</v>
          </cell>
          <cell r="EZ15">
            <v>0</v>
          </cell>
          <cell r="FA15">
            <v>0</v>
          </cell>
          <cell r="FB15">
            <v>0</v>
          </cell>
          <cell r="FC15">
            <v>0</v>
          </cell>
          <cell r="FD15">
            <v>0</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L15">
            <v>0</v>
          </cell>
          <cell r="GM15">
            <v>0</v>
          </cell>
          <cell r="GN15">
            <v>0</v>
          </cell>
          <cell r="GO15">
            <v>0</v>
          </cell>
          <cell r="GP15">
            <v>0</v>
          </cell>
          <cell r="GQ15">
            <v>0</v>
          </cell>
          <cell r="GR15">
            <v>0</v>
          </cell>
          <cell r="GS15">
            <v>0</v>
          </cell>
          <cell r="GT15">
            <v>0</v>
          </cell>
          <cell r="GU15">
            <v>0</v>
          </cell>
          <cell r="GV15">
            <v>0</v>
          </cell>
          <cell r="GW15">
            <v>0</v>
          </cell>
          <cell r="GX15">
            <v>0</v>
          </cell>
          <cell r="GY15">
            <v>0</v>
          </cell>
          <cell r="GZ15">
            <v>0</v>
          </cell>
          <cell r="HA15">
            <v>0</v>
          </cell>
          <cell r="HB15">
            <v>0</v>
          </cell>
          <cell r="HC15">
            <v>0</v>
          </cell>
          <cell r="HD15">
            <v>0</v>
          </cell>
          <cell r="HE15">
            <v>0</v>
          </cell>
          <cell r="HF15">
            <v>0</v>
          </cell>
          <cell r="HG15">
            <v>0</v>
          </cell>
          <cell r="HH15">
            <v>0</v>
          </cell>
          <cell r="HI15">
            <v>0</v>
          </cell>
          <cell r="HJ15">
            <v>0</v>
          </cell>
          <cell r="HK15">
            <v>0</v>
          </cell>
          <cell r="HL15">
            <v>0</v>
          </cell>
          <cell r="HM15">
            <v>0</v>
          </cell>
          <cell r="HN15">
            <v>0</v>
          </cell>
          <cell r="HO15">
            <v>0</v>
          </cell>
          <cell r="HP15">
            <v>0</v>
          </cell>
          <cell r="HQ15">
            <v>0</v>
          </cell>
          <cell r="HR15">
            <v>0</v>
          </cell>
          <cell r="HS15">
            <v>0</v>
          </cell>
          <cell r="HT15">
            <v>0</v>
          </cell>
          <cell r="HU15">
            <v>0</v>
          </cell>
          <cell r="HV15">
            <v>0</v>
          </cell>
          <cell r="HW15">
            <v>0</v>
          </cell>
          <cell r="HX15">
            <v>0</v>
          </cell>
          <cell r="HY15">
            <v>0</v>
          </cell>
          <cell r="HZ15">
            <v>0</v>
          </cell>
          <cell r="IA15">
            <v>0</v>
          </cell>
          <cell r="IB15">
            <v>0</v>
          </cell>
          <cell r="IC15">
            <v>0</v>
          </cell>
          <cell r="ID15">
            <v>0</v>
          </cell>
          <cell r="IE15">
            <v>0</v>
          </cell>
          <cell r="IF15">
            <v>0</v>
          </cell>
          <cell r="IG15">
            <v>0</v>
          </cell>
          <cell r="IH15">
            <v>0</v>
          </cell>
          <cell r="II15">
            <v>0</v>
          </cell>
          <cell r="IJ15">
            <v>0</v>
          </cell>
          <cell r="IK15">
            <v>0</v>
          </cell>
          <cell r="IL15">
            <v>0</v>
          </cell>
          <cell r="IM15">
            <v>0</v>
          </cell>
          <cell r="IN15">
            <v>0</v>
          </cell>
          <cell r="IO15">
            <v>0</v>
          </cell>
          <cell r="IP15">
            <v>0</v>
          </cell>
          <cell r="IQ15">
            <v>0</v>
          </cell>
          <cell r="IR15">
            <v>0</v>
          </cell>
          <cell r="IS15">
            <v>0</v>
          </cell>
          <cell r="IT15">
            <v>0</v>
          </cell>
          <cell r="IU15">
            <v>0</v>
          </cell>
          <cell r="IV15">
            <v>0</v>
          </cell>
          <cell r="IW15">
            <v>0</v>
          </cell>
          <cell r="IX15">
            <v>0</v>
          </cell>
          <cell r="IY15">
            <v>0</v>
          </cell>
          <cell r="IZ15">
            <v>0</v>
          </cell>
          <cell r="JA15">
            <v>0</v>
          </cell>
          <cell r="JB15">
            <v>0</v>
          </cell>
          <cell r="JC15">
            <v>0</v>
          </cell>
          <cell r="JD15">
            <v>0</v>
          </cell>
          <cell r="JE15">
            <v>0</v>
          </cell>
          <cell r="JF15">
            <v>0</v>
          </cell>
          <cell r="JG15">
            <v>0</v>
          </cell>
          <cell r="JH15">
            <v>0</v>
          </cell>
          <cell r="JI15">
            <v>0</v>
          </cell>
          <cell r="JJ15">
            <v>0</v>
          </cell>
          <cell r="JK15">
            <v>0</v>
          </cell>
          <cell r="JL15">
            <v>0</v>
          </cell>
          <cell r="JM15">
            <v>0</v>
          </cell>
          <cell r="JN15">
            <v>0</v>
          </cell>
          <cell r="JO15">
            <v>0</v>
          </cell>
          <cell r="JP15">
            <v>0</v>
          </cell>
          <cell r="JQ15">
            <v>0</v>
          </cell>
          <cell r="JR15">
            <v>0</v>
          </cell>
          <cell r="JS15">
            <v>0</v>
          </cell>
          <cell r="JT15">
            <v>0</v>
          </cell>
          <cell r="JU15">
            <v>0</v>
          </cell>
          <cell r="JV15">
            <v>0</v>
          </cell>
          <cell r="JW15">
            <v>0</v>
          </cell>
          <cell r="JX15">
            <v>0</v>
          </cell>
          <cell r="JY15">
            <v>0</v>
          </cell>
          <cell r="JZ15">
            <v>0</v>
          </cell>
          <cell r="KA15">
            <v>0</v>
          </cell>
          <cell r="KB15">
            <v>0</v>
          </cell>
          <cell r="KC15">
            <v>0</v>
          </cell>
          <cell r="KD15">
            <v>0</v>
          </cell>
          <cell r="KE15">
            <v>0</v>
          </cell>
          <cell r="KF15">
            <v>0</v>
          </cell>
          <cell r="KG15">
            <v>0</v>
          </cell>
          <cell r="KH15">
            <v>0</v>
          </cell>
          <cell r="KI15">
            <v>0</v>
          </cell>
          <cell r="KJ15">
            <v>0</v>
          </cell>
          <cell r="KK15">
            <v>0</v>
          </cell>
          <cell r="KL15">
            <v>0</v>
          </cell>
          <cell r="KM15">
            <v>0</v>
          </cell>
          <cell r="KN15">
            <v>0</v>
          </cell>
          <cell r="KO15">
            <v>0</v>
          </cell>
          <cell r="KP15">
            <v>0</v>
          </cell>
          <cell r="KQ15">
            <v>0</v>
          </cell>
          <cell r="KR15">
            <v>0</v>
          </cell>
          <cell r="KS15">
            <v>0</v>
          </cell>
          <cell r="KT15">
            <v>0</v>
          </cell>
          <cell r="KU15">
            <v>0</v>
          </cell>
          <cell r="KV15">
            <v>0</v>
          </cell>
          <cell r="KW15">
            <v>0</v>
          </cell>
          <cell r="KX15">
            <v>0</v>
          </cell>
          <cell r="KY15">
            <v>0</v>
          </cell>
          <cell r="KZ15">
            <v>0</v>
          </cell>
          <cell r="LA15">
            <v>0</v>
          </cell>
          <cell r="LB15">
            <v>0</v>
          </cell>
          <cell r="LC15">
            <v>0</v>
          </cell>
          <cell r="LD15">
            <v>0</v>
          </cell>
          <cell r="LE15">
            <v>0</v>
          </cell>
          <cell r="LF15">
            <v>0</v>
          </cell>
          <cell r="LG15">
            <v>0</v>
          </cell>
          <cell r="LH15">
            <v>0</v>
          </cell>
          <cell r="LI15">
            <v>0</v>
          </cell>
          <cell r="LJ15">
            <v>0</v>
          </cell>
          <cell r="LK15">
            <v>0</v>
          </cell>
          <cell r="LL15">
            <v>0</v>
          </cell>
          <cell r="LM15">
            <v>0</v>
          </cell>
          <cell r="LN15">
            <v>0</v>
          </cell>
          <cell r="LO15">
            <v>0</v>
          </cell>
          <cell r="LP15">
            <v>0</v>
          </cell>
          <cell r="LQ15">
            <v>0</v>
          </cell>
          <cell r="LR15">
            <v>0</v>
          </cell>
          <cell r="LS15">
            <v>0</v>
          </cell>
          <cell r="LT15">
            <v>0</v>
          </cell>
          <cell r="LU15">
            <v>0</v>
          </cell>
          <cell r="LV15">
            <v>0</v>
          </cell>
          <cell r="LW15">
            <v>0</v>
          </cell>
          <cell r="LX15">
            <v>0</v>
          </cell>
          <cell r="LY15">
            <v>0</v>
          </cell>
          <cell r="LZ15">
            <v>0</v>
          </cell>
          <cell r="MA15">
            <v>0</v>
          </cell>
          <cell r="MB15">
            <v>0</v>
          </cell>
          <cell r="MC15">
            <v>0</v>
          </cell>
          <cell r="MD15">
            <v>0</v>
          </cell>
          <cell r="ME15">
            <v>0</v>
          </cell>
          <cell r="MF15">
            <v>0</v>
          </cell>
          <cell r="MG15">
            <v>0</v>
          </cell>
          <cell r="MH15">
            <v>0</v>
          </cell>
          <cell r="MI15">
            <v>0</v>
          </cell>
          <cell r="MJ15">
            <v>0</v>
          </cell>
          <cell r="MK15">
            <v>0</v>
          </cell>
          <cell r="ML15">
            <v>0</v>
          </cell>
          <cell r="MM15">
            <v>0</v>
          </cell>
          <cell r="MN15">
            <v>0</v>
          </cell>
          <cell r="MO15">
            <v>0</v>
          </cell>
          <cell r="MP15">
            <v>0</v>
          </cell>
        </row>
        <row r="16">
          <cell r="C16" t="str">
            <v>PROFA21</v>
          </cell>
          <cell r="G16">
            <v>0.37684140000000005</v>
          </cell>
          <cell r="H16">
            <v>0.37082001000000003</v>
          </cell>
          <cell r="I16">
            <v>0.32942623999999998</v>
          </cell>
          <cell r="J16">
            <v>0.35836601000000001</v>
          </cell>
          <cell r="K16">
            <v>0.34075616000000003</v>
          </cell>
          <cell r="L16">
            <v>0.34572568999999992</v>
          </cell>
          <cell r="M16">
            <v>0.32836949999999998</v>
          </cell>
          <cell r="N16">
            <v>0.33276652000000001</v>
          </cell>
          <cell r="O16">
            <v>0.32619271999999999</v>
          </cell>
          <cell r="P16">
            <v>0.30922758999999994</v>
          </cell>
          <cell r="Q16">
            <v>0.31273902000000003</v>
          </cell>
          <cell r="R16">
            <v>0.29604381000000002</v>
          </cell>
          <cell r="S16">
            <v>0.29894596999999995</v>
          </cell>
          <cell r="T16">
            <v>0.29194503999999999</v>
          </cell>
          <cell r="U16">
            <v>0.25728831999999996</v>
          </cell>
          <cell r="V16">
            <v>0.27752705999999999</v>
          </cell>
          <cell r="W16">
            <v>0.26154096999999998</v>
          </cell>
          <cell r="X16">
            <v>0.26285164</v>
          </cell>
          <cell r="Y16">
            <v>0.24715989000000002</v>
          </cell>
          <cell r="Z16">
            <v>0.24780605000000003</v>
          </cell>
          <cell r="AA16">
            <v>0.24016321999999998</v>
          </cell>
          <cell r="AB16">
            <v>0.53013454000000004</v>
          </cell>
          <cell r="AC16">
            <v>0.65308645999999992</v>
          </cell>
          <cell r="AD16">
            <v>0.60183984000000013</v>
          </cell>
          <cell r="AE16">
            <v>0.57044746000000002</v>
          </cell>
          <cell r="AF16">
            <v>0.52349111000000004</v>
          </cell>
          <cell r="AG16">
            <v>0.36052962999999999</v>
          </cell>
          <cell r="AH16">
            <v>0.46306323999999999</v>
          </cell>
          <cell r="AI16">
            <v>0.55517786000000002</v>
          </cell>
          <cell r="AJ16">
            <v>0.60725914999999997</v>
          </cell>
          <cell r="AK16">
            <v>0.55579852000000007</v>
          </cell>
          <cell r="AL16">
            <v>0.50968840999999998</v>
          </cell>
          <cell r="AM16">
            <v>0.56631047999999995</v>
          </cell>
          <cell r="AN16">
            <v>0.55585423999999994</v>
          </cell>
          <cell r="AO16">
            <v>0.50942461999999999</v>
          </cell>
          <cell r="AP16">
            <v>0.39110322999999997</v>
          </cell>
          <cell r="AQ16">
            <v>0.33017742999999999</v>
          </cell>
          <cell r="AR16">
            <v>0.26203185000000001</v>
          </cell>
          <cell r="AS16">
            <v>0.20559213000000001</v>
          </cell>
          <cell r="AT16">
            <v>0.17340278000000001</v>
          </cell>
          <cell r="AU16">
            <v>9.7618250000000004E-2</v>
          </cell>
          <cell r="AV16">
            <v>8.7854829999999995E-2</v>
          </cell>
          <cell r="AW16">
            <v>9.4886109999999996E-2</v>
          </cell>
          <cell r="AX16">
            <v>7.8930079999999986E-2</v>
          </cell>
          <cell r="AY16">
            <v>5.481461E-2</v>
          </cell>
          <cell r="AZ16">
            <v>2.982779E-2</v>
          </cell>
          <cell r="BA16">
            <v>2.6778400000000001E-2</v>
          </cell>
          <cell r="BB16">
            <v>2.3422180000000001E-2</v>
          </cell>
          <cell r="BC16">
            <v>2.0875770000000002E-2</v>
          </cell>
          <cell r="BD16">
            <v>1.6111879999999999E-2</v>
          </cell>
          <cell r="BE16">
            <v>9.8177300000000002E-3</v>
          </cell>
          <cell r="BF16">
            <v>5.4098599999999998E-3</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L16">
            <v>0</v>
          </cell>
          <cell r="GM16">
            <v>0</v>
          </cell>
          <cell r="GN16">
            <v>0</v>
          </cell>
          <cell r="GO16">
            <v>0</v>
          </cell>
          <cell r="GP16">
            <v>0</v>
          </cell>
          <cell r="GQ16">
            <v>0</v>
          </cell>
          <cell r="GR16">
            <v>0</v>
          </cell>
          <cell r="GS16">
            <v>0</v>
          </cell>
          <cell r="GT16">
            <v>0</v>
          </cell>
          <cell r="GU16">
            <v>0</v>
          </cell>
          <cell r="GV16">
            <v>0</v>
          </cell>
          <cell r="GW16">
            <v>0</v>
          </cell>
          <cell r="GX16">
            <v>0</v>
          </cell>
          <cell r="GY16">
            <v>0</v>
          </cell>
          <cell r="GZ16">
            <v>0</v>
          </cell>
          <cell r="HA16">
            <v>0</v>
          </cell>
          <cell r="HB16">
            <v>0</v>
          </cell>
          <cell r="HC16">
            <v>0</v>
          </cell>
          <cell r="HD16">
            <v>0</v>
          </cell>
          <cell r="HE16">
            <v>0</v>
          </cell>
          <cell r="HF16">
            <v>0</v>
          </cell>
          <cell r="HG16">
            <v>0</v>
          </cell>
          <cell r="HH16">
            <v>0</v>
          </cell>
          <cell r="HI16">
            <v>0</v>
          </cell>
          <cell r="HJ16">
            <v>0</v>
          </cell>
          <cell r="HK16">
            <v>0</v>
          </cell>
          <cell r="HL16">
            <v>0</v>
          </cell>
          <cell r="HM16">
            <v>0</v>
          </cell>
          <cell r="HN16">
            <v>0</v>
          </cell>
          <cell r="HO16">
            <v>0</v>
          </cell>
          <cell r="HP16">
            <v>0</v>
          </cell>
          <cell r="HQ16">
            <v>0</v>
          </cell>
          <cell r="HR16">
            <v>0</v>
          </cell>
          <cell r="HS16">
            <v>0</v>
          </cell>
          <cell r="HT16">
            <v>0</v>
          </cell>
          <cell r="HU16">
            <v>0</v>
          </cell>
          <cell r="HV16">
            <v>0</v>
          </cell>
          <cell r="HW16">
            <v>0</v>
          </cell>
          <cell r="HX16">
            <v>0</v>
          </cell>
          <cell r="HY16">
            <v>0</v>
          </cell>
          <cell r="HZ16">
            <v>0</v>
          </cell>
          <cell r="IA16">
            <v>0</v>
          </cell>
          <cell r="IB16">
            <v>0</v>
          </cell>
          <cell r="IC16">
            <v>0</v>
          </cell>
          <cell r="ID16">
            <v>0</v>
          </cell>
          <cell r="IE16">
            <v>0</v>
          </cell>
          <cell r="IF16">
            <v>0</v>
          </cell>
          <cell r="IG16">
            <v>0</v>
          </cell>
          <cell r="IH16">
            <v>0</v>
          </cell>
          <cell r="II16">
            <v>0</v>
          </cell>
          <cell r="IJ16">
            <v>0</v>
          </cell>
          <cell r="IK16">
            <v>0</v>
          </cell>
          <cell r="IL16">
            <v>0</v>
          </cell>
          <cell r="IM16">
            <v>0</v>
          </cell>
          <cell r="IN16">
            <v>0</v>
          </cell>
          <cell r="IO16">
            <v>0</v>
          </cell>
          <cell r="IP16">
            <v>0</v>
          </cell>
          <cell r="IQ16">
            <v>0</v>
          </cell>
          <cell r="IR16">
            <v>0</v>
          </cell>
          <cell r="IS16">
            <v>0</v>
          </cell>
          <cell r="IT16">
            <v>0</v>
          </cell>
          <cell r="IU16">
            <v>0</v>
          </cell>
          <cell r="IV16">
            <v>0</v>
          </cell>
          <cell r="IW16">
            <v>0</v>
          </cell>
          <cell r="IX16">
            <v>0</v>
          </cell>
          <cell r="IY16">
            <v>0</v>
          </cell>
          <cell r="IZ16">
            <v>0</v>
          </cell>
          <cell r="JA16">
            <v>0</v>
          </cell>
          <cell r="JB16">
            <v>0</v>
          </cell>
          <cell r="JC16">
            <v>0</v>
          </cell>
          <cell r="JD16">
            <v>0</v>
          </cell>
          <cell r="JE16">
            <v>0</v>
          </cell>
          <cell r="JF16">
            <v>0</v>
          </cell>
          <cell r="JG16">
            <v>0</v>
          </cell>
          <cell r="JH16">
            <v>0</v>
          </cell>
          <cell r="JI16">
            <v>0</v>
          </cell>
          <cell r="JJ16">
            <v>0</v>
          </cell>
          <cell r="JK16">
            <v>0</v>
          </cell>
          <cell r="JL16">
            <v>0</v>
          </cell>
          <cell r="JM16">
            <v>0</v>
          </cell>
          <cell r="JN16">
            <v>0</v>
          </cell>
          <cell r="JO16">
            <v>0</v>
          </cell>
          <cell r="JP16">
            <v>0</v>
          </cell>
          <cell r="JQ16">
            <v>0</v>
          </cell>
          <cell r="JR16">
            <v>0</v>
          </cell>
          <cell r="JS16">
            <v>0</v>
          </cell>
          <cell r="JT16">
            <v>0</v>
          </cell>
          <cell r="JU16">
            <v>0</v>
          </cell>
          <cell r="JV16">
            <v>0</v>
          </cell>
          <cell r="JW16">
            <v>0</v>
          </cell>
          <cell r="JX16">
            <v>0</v>
          </cell>
          <cell r="JY16">
            <v>0</v>
          </cell>
          <cell r="JZ16">
            <v>0</v>
          </cell>
          <cell r="KA16">
            <v>0</v>
          </cell>
          <cell r="KB16">
            <v>0</v>
          </cell>
          <cell r="KC16">
            <v>0</v>
          </cell>
          <cell r="KD16">
            <v>0</v>
          </cell>
          <cell r="KE16">
            <v>0</v>
          </cell>
          <cell r="KF16">
            <v>0</v>
          </cell>
          <cell r="KG16">
            <v>0</v>
          </cell>
          <cell r="KH16">
            <v>0</v>
          </cell>
          <cell r="KI16">
            <v>0</v>
          </cell>
          <cell r="KJ16">
            <v>0</v>
          </cell>
          <cell r="KK16">
            <v>0</v>
          </cell>
          <cell r="KL16">
            <v>0</v>
          </cell>
          <cell r="KM16">
            <v>0</v>
          </cell>
          <cell r="KN16">
            <v>0</v>
          </cell>
          <cell r="KO16">
            <v>0</v>
          </cell>
          <cell r="KP16">
            <v>0</v>
          </cell>
          <cell r="KQ16">
            <v>0</v>
          </cell>
          <cell r="KR16">
            <v>0</v>
          </cell>
          <cell r="KS16">
            <v>0</v>
          </cell>
          <cell r="KT16">
            <v>0</v>
          </cell>
          <cell r="KU16">
            <v>0</v>
          </cell>
          <cell r="KV16">
            <v>0</v>
          </cell>
          <cell r="KW16">
            <v>0</v>
          </cell>
          <cell r="KX16">
            <v>0</v>
          </cell>
          <cell r="KY16">
            <v>0</v>
          </cell>
          <cell r="KZ16">
            <v>0</v>
          </cell>
          <cell r="LA16">
            <v>0</v>
          </cell>
          <cell r="LB16">
            <v>0</v>
          </cell>
          <cell r="LC16">
            <v>0</v>
          </cell>
          <cell r="LD16">
            <v>0</v>
          </cell>
          <cell r="LE16">
            <v>0</v>
          </cell>
          <cell r="LF16">
            <v>0</v>
          </cell>
          <cell r="LG16">
            <v>0</v>
          </cell>
          <cell r="LH16">
            <v>0</v>
          </cell>
          <cell r="LI16">
            <v>0</v>
          </cell>
          <cell r="LJ16">
            <v>0</v>
          </cell>
          <cell r="LK16">
            <v>0</v>
          </cell>
          <cell r="LL16">
            <v>0</v>
          </cell>
          <cell r="LM16">
            <v>0</v>
          </cell>
          <cell r="LN16">
            <v>0</v>
          </cell>
          <cell r="LO16">
            <v>0</v>
          </cell>
          <cell r="LP16">
            <v>0</v>
          </cell>
          <cell r="LQ16">
            <v>0</v>
          </cell>
          <cell r="LR16">
            <v>0</v>
          </cell>
          <cell r="LS16">
            <v>0</v>
          </cell>
          <cell r="LT16">
            <v>0</v>
          </cell>
          <cell r="LU16">
            <v>0</v>
          </cell>
          <cell r="LV16">
            <v>0</v>
          </cell>
          <cell r="LW16">
            <v>0</v>
          </cell>
          <cell r="LX16">
            <v>0</v>
          </cell>
          <cell r="LY16">
            <v>0</v>
          </cell>
          <cell r="LZ16">
            <v>0</v>
          </cell>
          <cell r="MA16">
            <v>0</v>
          </cell>
          <cell r="MB16">
            <v>0</v>
          </cell>
          <cell r="MC16">
            <v>0</v>
          </cell>
          <cell r="MD16">
            <v>0</v>
          </cell>
          <cell r="ME16">
            <v>0</v>
          </cell>
          <cell r="MF16">
            <v>0</v>
          </cell>
          <cell r="MG16">
            <v>0</v>
          </cell>
          <cell r="MH16">
            <v>0</v>
          </cell>
          <cell r="MI16">
            <v>0</v>
          </cell>
          <cell r="MJ16">
            <v>0</v>
          </cell>
          <cell r="MK16">
            <v>0</v>
          </cell>
          <cell r="ML16">
            <v>0</v>
          </cell>
          <cell r="MM16">
            <v>0</v>
          </cell>
          <cell r="MN16">
            <v>0</v>
          </cell>
          <cell r="MO16">
            <v>0</v>
          </cell>
          <cell r="MP16">
            <v>0</v>
          </cell>
        </row>
        <row r="17">
          <cell r="C17" t="str">
            <v>PMD24</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91.430934186743841</v>
          </cell>
          <cell r="BU17">
            <v>0</v>
          </cell>
          <cell r="BV17">
            <v>0</v>
          </cell>
          <cell r="BW17">
            <v>0</v>
          </cell>
          <cell r="BX17">
            <v>0</v>
          </cell>
          <cell r="BY17">
            <v>0</v>
          </cell>
          <cell r="BZ17">
            <v>91.93330195700068</v>
          </cell>
          <cell r="CA17">
            <v>0</v>
          </cell>
          <cell r="CB17">
            <v>0</v>
          </cell>
          <cell r="CC17">
            <v>0</v>
          </cell>
          <cell r="CD17">
            <v>0</v>
          </cell>
          <cell r="CE17">
            <v>0</v>
          </cell>
          <cell r="CF17">
            <v>91.430934186743841</v>
          </cell>
          <cell r="CG17">
            <v>0</v>
          </cell>
          <cell r="CH17">
            <v>0</v>
          </cell>
          <cell r="CI17">
            <v>0</v>
          </cell>
          <cell r="CJ17">
            <v>0</v>
          </cell>
          <cell r="CK17">
            <v>0</v>
          </cell>
          <cell r="CL17">
            <v>91.93330195700068</v>
          </cell>
          <cell r="CM17">
            <v>0</v>
          </cell>
          <cell r="CN17">
            <v>0</v>
          </cell>
          <cell r="CO17">
            <v>0</v>
          </cell>
          <cell r="CP17">
            <v>0</v>
          </cell>
          <cell r="CQ17">
            <v>0</v>
          </cell>
          <cell r="CR17">
            <v>61.291932414732358</v>
          </cell>
          <cell r="CS17">
            <v>0</v>
          </cell>
          <cell r="CT17">
            <v>0</v>
          </cell>
          <cell r="CU17">
            <v>0</v>
          </cell>
          <cell r="CV17">
            <v>0</v>
          </cell>
          <cell r="CW17">
            <v>0</v>
          </cell>
          <cell r="CX17">
            <v>30.650562872464036</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cell r="FL17">
            <v>0</v>
          </cell>
          <cell r="FM17">
            <v>0</v>
          </cell>
          <cell r="FN17">
            <v>0</v>
          </cell>
          <cell r="FO17">
            <v>0</v>
          </cell>
          <cell r="FP17">
            <v>0</v>
          </cell>
          <cell r="FQ17">
            <v>0</v>
          </cell>
          <cell r="FR17">
            <v>0</v>
          </cell>
          <cell r="FS17">
            <v>0</v>
          </cell>
          <cell r="FT17">
            <v>0</v>
          </cell>
          <cell r="FU17">
            <v>0</v>
          </cell>
          <cell r="FV17">
            <v>0</v>
          </cell>
          <cell r="FW17">
            <v>0</v>
          </cell>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L17">
            <v>0</v>
          </cell>
          <cell r="GM17">
            <v>0</v>
          </cell>
          <cell r="GN17">
            <v>0</v>
          </cell>
          <cell r="GO17">
            <v>0</v>
          </cell>
          <cell r="GP17">
            <v>0</v>
          </cell>
          <cell r="GQ17">
            <v>0</v>
          </cell>
          <cell r="GR17">
            <v>0</v>
          </cell>
          <cell r="GS17">
            <v>0</v>
          </cell>
          <cell r="GT17">
            <v>0</v>
          </cell>
          <cell r="GU17">
            <v>0</v>
          </cell>
          <cell r="GV17">
            <v>0</v>
          </cell>
          <cell r="GW17">
            <v>0</v>
          </cell>
          <cell r="GX17">
            <v>0</v>
          </cell>
          <cell r="GY17">
            <v>0</v>
          </cell>
          <cell r="GZ17">
            <v>0</v>
          </cell>
          <cell r="HA17">
            <v>0</v>
          </cell>
          <cell r="HB17">
            <v>0</v>
          </cell>
          <cell r="HC17">
            <v>0</v>
          </cell>
          <cell r="HD17">
            <v>0</v>
          </cell>
          <cell r="HE17">
            <v>0</v>
          </cell>
          <cell r="HF17">
            <v>0</v>
          </cell>
          <cell r="HG17">
            <v>0</v>
          </cell>
          <cell r="HH17">
            <v>0</v>
          </cell>
          <cell r="HI17">
            <v>0</v>
          </cell>
          <cell r="HJ17">
            <v>0</v>
          </cell>
          <cell r="HK17">
            <v>0</v>
          </cell>
          <cell r="HL17">
            <v>0</v>
          </cell>
          <cell r="HM17">
            <v>0</v>
          </cell>
          <cell r="HN17">
            <v>0</v>
          </cell>
          <cell r="HO17">
            <v>0</v>
          </cell>
          <cell r="HP17">
            <v>0</v>
          </cell>
          <cell r="HQ17">
            <v>0</v>
          </cell>
          <cell r="HR17">
            <v>0</v>
          </cell>
          <cell r="HS17">
            <v>0</v>
          </cell>
          <cell r="HT17">
            <v>0</v>
          </cell>
          <cell r="HU17">
            <v>0</v>
          </cell>
          <cell r="HV17">
            <v>0</v>
          </cell>
          <cell r="HW17">
            <v>0</v>
          </cell>
          <cell r="HX17">
            <v>0</v>
          </cell>
          <cell r="HY17">
            <v>0</v>
          </cell>
          <cell r="HZ17">
            <v>0</v>
          </cell>
          <cell r="IA17">
            <v>0</v>
          </cell>
          <cell r="IB17">
            <v>0</v>
          </cell>
          <cell r="IC17">
            <v>0</v>
          </cell>
          <cell r="ID17">
            <v>0</v>
          </cell>
          <cell r="IE17">
            <v>0</v>
          </cell>
          <cell r="IF17">
            <v>0</v>
          </cell>
          <cell r="IG17">
            <v>0</v>
          </cell>
          <cell r="IH17">
            <v>0</v>
          </cell>
          <cell r="II17">
            <v>0</v>
          </cell>
          <cell r="IJ17">
            <v>0</v>
          </cell>
          <cell r="IK17">
            <v>0</v>
          </cell>
          <cell r="IL17">
            <v>0</v>
          </cell>
          <cell r="IM17">
            <v>0</v>
          </cell>
          <cell r="IN17">
            <v>0</v>
          </cell>
          <cell r="IO17">
            <v>0</v>
          </cell>
          <cell r="IP17">
            <v>0</v>
          </cell>
          <cell r="IQ17">
            <v>0</v>
          </cell>
          <cell r="IR17">
            <v>0</v>
          </cell>
          <cell r="IS17">
            <v>0</v>
          </cell>
          <cell r="IT17">
            <v>0</v>
          </cell>
          <cell r="IU17">
            <v>0</v>
          </cell>
          <cell r="IV17">
            <v>0</v>
          </cell>
          <cell r="IW17">
            <v>0</v>
          </cell>
          <cell r="IX17">
            <v>0</v>
          </cell>
          <cell r="IY17">
            <v>0</v>
          </cell>
          <cell r="IZ17">
            <v>0</v>
          </cell>
          <cell r="JA17">
            <v>0</v>
          </cell>
          <cell r="JB17">
            <v>0</v>
          </cell>
          <cell r="JC17">
            <v>0</v>
          </cell>
          <cell r="JD17">
            <v>0</v>
          </cell>
          <cell r="JE17">
            <v>0</v>
          </cell>
          <cell r="JF17">
            <v>0</v>
          </cell>
          <cell r="JG17">
            <v>0</v>
          </cell>
          <cell r="JH17">
            <v>0</v>
          </cell>
          <cell r="JI17">
            <v>0</v>
          </cell>
          <cell r="JJ17">
            <v>0</v>
          </cell>
          <cell r="JK17">
            <v>0</v>
          </cell>
          <cell r="JL17">
            <v>0</v>
          </cell>
          <cell r="JM17">
            <v>0</v>
          </cell>
          <cell r="JN17">
            <v>0</v>
          </cell>
          <cell r="JO17">
            <v>0</v>
          </cell>
          <cell r="JP17">
            <v>0</v>
          </cell>
          <cell r="JQ17">
            <v>0</v>
          </cell>
          <cell r="JR17">
            <v>0</v>
          </cell>
          <cell r="JS17">
            <v>0</v>
          </cell>
          <cell r="JT17">
            <v>0</v>
          </cell>
          <cell r="JU17">
            <v>0</v>
          </cell>
          <cell r="JV17">
            <v>0</v>
          </cell>
          <cell r="JW17">
            <v>0</v>
          </cell>
          <cell r="JX17">
            <v>0</v>
          </cell>
          <cell r="JY17">
            <v>0</v>
          </cell>
          <cell r="JZ17">
            <v>0</v>
          </cell>
          <cell r="KA17">
            <v>0</v>
          </cell>
          <cell r="KB17">
            <v>0</v>
          </cell>
          <cell r="KC17">
            <v>0</v>
          </cell>
          <cell r="KD17">
            <v>0</v>
          </cell>
          <cell r="KE17">
            <v>0</v>
          </cell>
          <cell r="KF17">
            <v>0</v>
          </cell>
          <cell r="KG17">
            <v>0</v>
          </cell>
          <cell r="KH17">
            <v>0</v>
          </cell>
          <cell r="KI17">
            <v>0</v>
          </cell>
          <cell r="KJ17">
            <v>0</v>
          </cell>
          <cell r="KK17">
            <v>0</v>
          </cell>
          <cell r="KL17">
            <v>0</v>
          </cell>
          <cell r="KM17">
            <v>0</v>
          </cell>
          <cell r="KN17">
            <v>0</v>
          </cell>
          <cell r="KO17">
            <v>0</v>
          </cell>
          <cell r="KP17">
            <v>0</v>
          </cell>
          <cell r="KQ17">
            <v>0</v>
          </cell>
          <cell r="KR17">
            <v>0</v>
          </cell>
          <cell r="KS17">
            <v>0</v>
          </cell>
          <cell r="KT17">
            <v>0</v>
          </cell>
          <cell r="KU17">
            <v>0</v>
          </cell>
          <cell r="KV17">
            <v>0</v>
          </cell>
          <cell r="KW17">
            <v>0</v>
          </cell>
          <cell r="KX17">
            <v>0</v>
          </cell>
          <cell r="KY17">
            <v>0</v>
          </cell>
          <cell r="KZ17">
            <v>0</v>
          </cell>
          <cell r="LA17">
            <v>0</v>
          </cell>
          <cell r="LB17">
            <v>0</v>
          </cell>
          <cell r="LC17">
            <v>0</v>
          </cell>
          <cell r="LD17">
            <v>0</v>
          </cell>
          <cell r="LE17">
            <v>0</v>
          </cell>
          <cell r="LF17">
            <v>0</v>
          </cell>
          <cell r="LG17">
            <v>0</v>
          </cell>
          <cell r="LH17">
            <v>0</v>
          </cell>
          <cell r="LI17">
            <v>0</v>
          </cell>
          <cell r="LJ17">
            <v>0</v>
          </cell>
          <cell r="LK17">
            <v>0</v>
          </cell>
          <cell r="LL17">
            <v>0</v>
          </cell>
          <cell r="LM17">
            <v>0</v>
          </cell>
          <cell r="LN17">
            <v>0</v>
          </cell>
          <cell r="LO17">
            <v>0</v>
          </cell>
          <cell r="LP17">
            <v>0</v>
          </cell>
          <cell r="LQ17">
            <v>0</v>
          </cell>
          <cell r="LR17">
            <v>0</v>
          </cell>
          <cell r="LS17">
            <v>0</v>
          </cell>
          <cell r="LT17">
            <v>0</v>
          </cell>
          <cell r="LU17">
            <v>0</v>
          </cell>
          <cell r="LV17">
            <v>0</v>
          </cell>
          <cell r="LW17">
            <v>0</v>
          </cell>
          <cell r="LX17">
            <v>0</v>
          </cell>
          <cell r="LY17">
            <v>0</v>
          </cell>
          <cell r="LZ17">
            <v>0</v>
          </cell>
          <cell r="MA17">
            <v>0</v>
          </cell>
          <cell r="MB17">
            <v>0</v>
          </cell>
          <cell r="MC17">
            <v>0</v>
          </cell>
          <cell r="MD17">
            <v>0</v>
          </cell>
          <cell r="ME17">
            <v>0</v>
          </cell>
          <cell r="MF17">
            <v>0</v>
          </cell>
          <cell r="MG17">
            <v>0</v>
          </cell>
          <cell r="MH17">
            <v>0</v>
          </cell>
          <cell r="MI17">
            <v>0</v>
          </cell>
          <cell r="MJ17">
            <v>0</v>
          </cell>
          <cell r="MK17">
            <v>0</v>
          </cell>
          <cell r="ML17">
            <v>0</v>
          </cell>
          <cell r="MM17">
            <v>0</v>
          </cell>
          <cell r="MN17">
            <v>0</v>
          </cell>
          <cell r="MO17">
            <v>0</v>
          </cell>
          <cell r="MP17">
            <v>0</v>
          </cell>
        </row>
        <row r="18">
          <cell r="C18" t="str">
            <v>PMM31</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333.54890072491747</v>
          </cell>
          <cell r="BU18">
            <v>0</v>
          </cell>
          <cell r="BV18">
            <v>0</v>
          </cell>
          <cell r="BW18">
            <v>391.74965972621288</v>
          </cell>
          <cell r="BX18">
            <v>0</v>
          </cell>
          <cell r="BY18">
            <v>0</v>
          </cell>
          <cell r="BZ18">
            <v>401.92050489302812</v>
          </cell>
          <cell r="CA18">
            <v>0</v>
          </cell>
          <cell r="CB18">
            <v>0</v>
          </cell>
          <cell r="CC18">
            <v>644.31873416379142</v>
          </cell>
          <cell r="CD18">
            <v>0</v>
          </cell>
          <cell r="CE18">
            <v>0</v>
          </cell>
          <cell r="CF18">
            <v>398.49426378884385</v>
          </cell>
          <cell r="CG18">
            <v>0</v>
          </cell>
          <cell r="CH18">
            <v>0</v>
          </cell>
          <cell r="CI18">
            <v>391.29105597135896</v>
          </cell>
          <cell r="CJ18">
            <v>0</v>
          </cell>
          <cell r="CK18">
            <v>0</v>
          </cell>
          <cell r="CL18">
            <v>380.18880779618769</v>
          </cell>
          <cell r="CM18">
            <v>0</v>
          </cell>
          <cell r="CN18">
            <v>0</v>
          </cell>
          <cell r="CO18">
            <v>362.73109337990292</v>
          </cell>
          <cell r="CP18">
            <v>0</v>
          </cell>
          <cell r="CQ18">
            <v>0</v>
          </cell>
          <cell r="CR18">
            <v>333.34931872297608</v>
          </cell>
          <cell r="CS18">
            <v>0</v>
          </cell>
          <cell r="CT18">
            <v>0</v>
          </cell>
          <cell r="CU18">
            <v>308.35813836039546</v>
          </cell>
          <cell r="CV18">
            <v>0</v>
          </cell>
          <cell r="CW18">
            <v>0</v>
          </cell>
          <cell r="CX18">
            <v>287.60681392037014</v>
          </cell>
          <cell r="CY18">
            <v>0</v>
          </cell>
          <cell r="CZ18">
            <v>0</v>
          </cell>
          <cell r="DA18">
            <v>275.53564349461146</v>
          </cell>
          <cell r="DB18">
            <v>0</v>
          </cell>
          <cell r="DC18">
            <v>0</v>
          </cell>
          <cell r="DD18">
            <v>276.21624788381075</v>
          </cell>
          <cell r="DE18">
            <v>0</v>
          </cell>
          <cell r="DF18">
            <v>0</v>
          </cell>
          <cell r="DG18">
            <v>265.97145796411888</v>
          </cell>
          <cell r="DH18">
            <v>0</v>
          </cell>
          <cell r="DI18">
            <v>0</v>
          </cell>
          <cell r="DJ18">
            <v>227.8668313381196</v>
          </cell>
          <cell r="DK18">
            <v>0</v>
          </cell>
          <cell r="DL18">
            <v>0</v>
          </cell>
          <cell r="DM18">
            <v>209.6307940949001</v>
          </cell>
          <cell r="DN18">
            <v>0</v>
          </cell>
          <cell r="DO18">
            <v>0</v>
          </cell>
          <cell r="DP18">
            <v>182.86293736851917</v>
          </cell>
          <cell r="DQ18">
            <v>0</v>
          </cell>
          <cell r="DR18">
            <v>0</v>
          </cell>
          <cell r="DS18">
            <v>174.72108557830731</v>
          </cell>
          <cell r="DT18">
            <v>0</v>
          </cell>
          <cell r="DU18">
            <v>0</v>
          </cell>
          <cell r="DV18">
            <v>151.28195013288732</v>
          </cell>
          <cell r="DW18">
            <v>0</v>
          </cell>
          <cell r="DX18">
            <v>0</v>
          </cell>
          <cell r="DY18">
            <v>147.40402418081578</v>
          </cell>
          <cell r="DZ18">
            <v>0</v>
          </cell>
          <cell r="EA18">
            <v>0</v>
          </cell>
          <cell r="EB18">
            <v>130.58646070270819</v>
          </cell>
          <cell r="EC18">
            <v>0</v>
          </cell>
          <cell r="ED18">
            <v>0</v>
          </cell>
          <cell r="EE18">
            <v>125.37646626796655</v>
          </cell>
          <cell r="EF18">
            <v>0</v>
          </cell>
          <cell r="EG18">
            <v>0</v>
          </cell>
          <cell r="EH18">
            <v>102.60188219513502</v>
          </cell>
          <cell r="EI18">
            <v>0</v>
          </cell>
          <cell r="EJ18">
            <v>0</v>
          </cell>
          <cell r="EK18">
            <v>95.903388033844635</v>
          </cell>
          <cell r="EL18">
            <v>0</v>
          </cell>
          <cell r="EM18">
            <v>0</v>
          </cell>
          <cell r="EN18">
            <v>78.220231812762805</v>
          </cell>
          <cell r="EO18">
            <v>0</v>
          </cell>
          <cell r="EP18">
            <v>0</v>
          </cell>
          <cell r="EQ18">
            <v>74.660498525842428</v>
          </cell>
          <cell r="ER18">
            <v>0</v>
          </cell>
          <cell r="ES18">
            <v>0</v>
          </cell>
          <cell r="ET18">
            <v>59.595997895792486</v>
          </cell>
          <cell r="EU18">
            <v>0</v>
          </cell>
          <cell r="EV18">
            <v>0</v>
          </cell>
          <cell r="EW18">
            <v>57.674720457843364</v>
          </cell>
          <cell r="EX18">
            <v>0</v>
          </cell>
          <cell r="EY18">
            <v>0</v>
          </cell>
          <cell r="EZ18">
            <v>45.748117927069458</v>
          </cell>
          <cell r="FA18">
            <v>0</v>
          </cell>
          <cell r="FB18">
            <v>0</v>
          </cell>
          <cell r="FC18">
            <v>43.842650465580185</v>
          </cell>
          <cell r="FD18">
            <v>0</v>
          </cell>
          <cell r="FE18">
            <v>0</v>
          </cell>
          <cell r="FF18">
            <v>30.784773196048164</v>
          </cell>
          <cell r="FG18">
            <v>0</v>
          </cell>
          <cell r="FH18">
            <v>0</v>
          </cell>
          <cell r="FI18">
            <v>28.567053320039946</v>
          </cell>
          <cell r="FJ18">
            <v>0</v>
          </cell>
          <cell r="FK18">
            <v>0</v>
          </cell>
          <cell r="FL18">
            <v>18.357918813027432</v>
          </cell>
          <cell r="FM18">
            <v>0</v>
          </cell>
          <cell r="FN18">
            <v>0</v>
          </cell>
          <cell r="FO18">
            <v>17.517440547723972</v>
          </cell>
          <cell r="FP18">
            <v>0</v>
          </cell>
          <cell r="FQ18">
            <v>0</v>
          </cell>
          <cell r="FR18">
            <v>8.3650552612086155</v>
          </cell>
          <cell r="FS18">
            <v>0</v>
          </cell>
          <cell r="FT18">
            <v>0</v>
          </cell>
          <cell r="FU18">
            <v>8.0535776317575216</v>
          </cell>
          <cell r="FV18">
            <v>0</v>
          </cell>
          <cell r="FW18">
            <v>0</v>
          </cell>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L18">
            <v>0</v>
          </cell>
          <cell r="GM18">
            <v>0</v>
          </cell>
          <cell r="GN18">
            <v>0</v>
          </cell>
          <cell r="GO18">
            <v>0</v>
          </cell>
          <cell r="GP18">
            <v>0</v>
          </cell>
          <cell r="GQ18">
            <v>0</v>
          </cell>
          <cell r="GR18">
            <v>0</v>
          </cell>
          <cell r="GS18">
            <v>0</v>
          </cell>
          <cell r="GT18">
            <v>0</v>
          </cell>
          <cell r="GU18">
            <v>0</v>
          </cell>
          <cell r="GV18">
            <v>0</v>
          </cell>
          <cell r="GW18">
            <v>0</v>
          </cell>
          <cell r="GX18">
            <v>0</v>
          </cell>
          <cell r="GY18">
            <v>0</v>
          </cell>
          <cell r="GZ18">
            <v>0</v>
          </cell>
          <cell r="HA18">
            <v>0</v>
          </cell>
          <cell r="HB18">
            <v>0</v>
          </cell>
          <cell r="HC18">
            <v>0</v>
          </cell>
          <cell r="HD18">
            <v>0</v>
          </cell>
          <cell r="HE18">
            <v>0</v>
          </cell>
          <cell r="HF18">
            <v>0</v>
          </cell>
          <cell r="HG18">
            <v>0</v>
          </cell>
          <cell r="HH18">
            <v>0</v>
          </cell>
          <cell r="HI18">
            <v>0</v>
          </cell>
          <cell r="HJ18">
            <v>0</v>
          </cell>
          <cell r="HK18">
            <v>0</v>
          </cell>
          <cell r="HL18">
            <v>0</v>
          </cell>
          <cell r="HM18">
            <v>0</v>
          </cell>
          <cell r="HN18">
            <v>0</v>
          </cell>
          <cell r="HO18">
            <v>0</v>
          </cell>
          <cell r="HP18">
            <v>0</v>
          </cell>
          <cell r="HQ18">
            <v>0</v>
          </cell>
          <cell r="HR18">
            <v>0</v>
          </cell>
          <cell r="HS18">
            <v>0</v>
          </cell>
          <cell r="HT18">
            <v>0</v>
          </cell>
          <cell r="HU18">
            <v>0</v>
          </cell>
          <cell r="HV18">
            <v>0</v>
          </cell>
          <cell r="HW18">
            <v>0</v>
          </cell>
          <cell r="HX18">
            <v>0</v>
          </cell>
          <cell r="HY18">
            <v>0</v>
          </cell>
          <cell r="HZ18">
            <v>0</v>
          </cell>
          <cell r="IA18">
            <v>0</v>
          </cell>
          <cell r="IB18">
            <v>0</v>
          </cell>
          <cell r="IC18">
            <v>0</v>
          </cell>
          <cell r="ID18">
            <v>0</v>
          </cell>
          <cell r="IE18">
            <v>0</v>
          </cell>
          <cell r="IF18">
            <v>0</v>
          </cell>
          <cell r="IG18">
            <v>0</v>
          </cell>
          <cell r="IH18">
            <v>0</v>
          </cell>
          <cell r="II18">
            <v>0</v>
          </cell>
          <cell r="IJ18">
            <v>0</v>
          </cell>
          <cell r="IK18">
            <v>0</v>
          </cell>
          <cell r="IL18">
            <v>0</v>
          </cell>
          <cell r="IM18">
            <v>0</v>
          </cell>
          <cell r="IN18">
            <v>0</v>
          </cell>
          <cell r="IO18">
            <v>0</v>
          </cell>
          <cell r="IP18">
            <v>0</v>
          </cell>
          <cell r="IQ18">
            <v>0</v>
          </cell>
          <cell r="IR18">
            <v>0</v>
          </cell>
          <cell r="IS18">
            <v>0</v>
          </cell>
          <cell r="IT18">
            <v>0</v>
          </cell>
          <cell r="IU18">
            <v>0</v>
          </cell>
          <cell r="IV18">
            <v>0</v>
          </cell>
          <cell r="IW18">
            <v>0</v>
          </cell>
          <cell r="IX18">
            <v>0</v>
          </cell>
          <cell r="IY18">
            <v>0</v>
          </cell>
          <cell r="IZ18">
            <v>0</v>
          </cell>
          <cell r="JA18">
            <v>0</v>
          </cell>
          <cell r="JB18">
            <v>0</v>
          </cell>
          <cell r="JC18">
            <v>0</v>
          </cell>
          <cell r="JD18">
            <v>0</v>
          </cell>
          <cell r="JE18">
            <v>0</v>
          </cell>
          <cell r="JF18">
            <v>0</v>
          </cell>
          <cell r="JG18">
            <v>0</v>
          </cell>
          <cell r="JH18">
            <v>0</v>
          </cell>
          <cell r="JI18">
            <v>0</v>
          </cell>
          <cell r="JJ18">
            <v>0</v>
          </cell>
          <cell r="JK18">
            <v>0</v>
          </cell>
          <cell r="JL18">
            <v>0</v>
          </cell>
          <cell r="JM18">
            <v>0</v>
          </cell>
          <cell r="JN18">
            <v>0</v>
          </cell>
          <cell r="JO18">
            <v>0</v>
          </cell>
          <cell r="JP18">
            <v>0</v>
          </cell>
          <cell r="JQ18">
            <v>0</v>
          </cell>
          <cell r="JR18">
            <v>0</v>
          </cell>
          <cell r="JS18">
            <v>0</v>
          </cell>
          <cell r="JT18">
            <v>0</v>
          </cell>
          <cell r="JU18">
            <v>0</v>
          </cell>
          <cell r="JV18">
            <v>0</v>
          </cell>
          <cell r="JW18">
            <v>0</v>
          </cell>
          <cell r="JX18">
            <v>0</v>
          </cell>
          <cell r="JY18">
            <v>0</v>
          </cell>
          <cell r="JZ18">
            <v>0</v>
          </cell>
          <cell r="KA18">
            <v>0</v>
          </cell>
          <cell r="KB18">
            <v>0</v>
          </cell>
          <cell r="KC18">
            <v>0</v>
          </cell>
          <cell r="KD18">
            <v>0</v>
          </cell>
          <cell r="KE18">
            <v>0</v>
          </cell>
          <cell r="KF18">
            <v>0</v>
          </cell>
          <cell r="KG18">
            <v>0</v>
          </cell>
          <cell r="KH18">
            <v>0</v>
          </cell>
          <cell r="KI18">
            <v>0</v>
          </cell>
          <cell r="KJ18">
            <v>0</v>
          </cell>
          <cell r="KK18">
            <v>0</v>
          </cell>
          <cell r="KL18">
            <v>0</v>
          </cell>
          <cell r="KM18">
            <v>0</v>
          </cell>
          <cell r="KN18">
            <v>0</v>
          </cell>
          <cell r="KO18">
            <v>0</v>
          </cell>
          <cell r="KP18">
            <v>0</v>
          </cell>
          <cell r="KQ18">
            <v>0</v>
          </cell>
          <cell r="KR18">
            <v>0</v>
          </cell>
          <cell r="KS18">
            <v>0</v>
          </cell>
          <cell r="KT18">
            <v>0</v>
          </cell>
          <cell r="KU18">
            <v>0</v>
          </cell>
          <cell r="KV18">
            <v>0</v>
          </cell>
          <cell r="KW18">
            <v>0</v>
          </cell>
          <cell r="KX18">
            <v>0</v>
          </cell>
          <cell r="KY18">
            <v>0</v>
          </cell>
          <cell r="KZ18">
            <v>0</v>
          </cell>
          <cell r="LA18">
            <v>0</v>
          </cell>
          <cell r="LB18">
            <v>0</v>
          </cell>
          <cell r="LC18">
            <v>0</v>
          </cell>
          <cell r="LD18">
            <v>0</v>
          </cell>
          <cell r="LE18">
            <v>0</v>
          </cell>
          <cell r="LF18">
            <v>0</v>
          </cell>
          <cell r="LG18">
            <v>0</v>
          </cell>
          <cell r="LH18">
            <v>0</v>
          </cell>
          <cell r="LI18">
            <v>0</v>
          </cell>
          <cell r="LJ18">
            <v>0</v>
          </cell>
          <cell r="LK18">
            <v>0</v>
          </cell>
          <cell r="LL18">
            <v>0</v>
          </cell>
          <cell r="LM18">
            <v>0</v>
          </cell>
          <cell r="LN18">
            <v>0</v>
          </cell>
          <cell r="LO18">
            <v>0</v>
          </cell>
          <cell r="LP18">
            <v>0</v>
          </cell>
          <cell r="LQ18">
            <v>0</v>
          </cell>
          <cell r="LR18">
            <v>0</v>
          </cell>
          <cell r="LS18">
            <v>0</v>
          </cell>
          <cell r="LT18">
            <v>0</v>
          </cell>
          <cell r="LU18">
            <v>0</v>
          </cell>
          <cell r="LV18">
            <v>0</v>
          </cell>
          <cell r="LW18">
            <v>0</v>
          </cell>
          <cell r="LX18">
            <v>0</v>
          </cell>
          <cell r="LY18">
            <v>0</v>
          </cell>
          <cell r="LZ18">
            <v>0</v>
          </cell>
          <cell r="MA18">
            <v>0</v>
          </cell>
          <cell r="MB18">
            <v>0</v>
          </cell>
          <cell r="MC18">
            <v>0</v>
          </cell>
          <cell r="MD18">
            <v>0</v>
          </cell>
          <cell r="ME18">
            <v>0</v>
          </cell>
          <cell r="MF18">
            <v>0</v>
          </cell>
          <cell r="MG18">
            <v>0</v>
          </cell>
          <cell r="MH18">
            <v>0</v>
          </cell>
          <cell r="MI18">
            <v>0</v>
          </cell>
          <cell r="MJ18">
            <v>0</v>
          </cell>
          <cell r="MK18">
            <v>0</v>
          </cell>
          <cell r="ML18">
            <v>0</v>
          </cell>
          <cell r="MM18">
            <v>0</v>
          </cell>
          <cell r="MN18">
            <v>0</v>
          </cell>
          <cell r="MO18">
            <v>0</v>
          </cell>
          <cell r="MP18">
            <v>0</v>
          </cell>
        </row>
        <row r="19">
          <cell r="C19" t="str">
            <v>PMY25</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1058.06925</v>
          </cell>
          <cell r="BT19">
            <v>0</v>
          </cell>
          <cell r="BU19">
            <v>0</v>
          </cell>
          <cell r="BV19">
            <v>318.65406856224854</v>
          </cell>
          <cell r="BW19">
            <v>0</v>
          </cell>
          <cell r="BX19">
            <v>0</v>
          </cell>
          <cell r="BY19">
            <v>314.8885946340273</v>
          </cell>
          <cell r="BZ19">
            <v>0</v>
          </cell>
          <cell r="CA19">
            <v>0</v>
          </cell>
          <cell r="CB19">
            <v>287.50520242745461</v>
          </cell>
          <cell r="CC19">
            <v>0</v>
          </cell>
          <cell r="CD19">
            <v>0</v>
          </cell>
          <cell r="CE19">
            <v>246.27624982301276</v>
          </cell>
          <cell r="CF19">
            <v>0</v>
          </cell>
          <cell r="CG19">
            <v>0</v>
          </cell>
          <cell r="CH19">
            <v>222.56665243156277</v>
          </cell>
          <cell r="CI19">
            <v>0</v>
          </cell>
          <cell r="CJ19">
            <v>0</v>
          </cell>
          <cell r="CK19">
            <v>191.55373196729155</v>
          </cell>
          <cell r="CL19">
            <v>0</v>
          </cell>
          <cell r="CM19">
            <v>0</v>
          </cell>
          <cell r="CN19">
            <v>158.89623999811303</v>
          </cell>
          <cell r="CO19">
            <v>0</v>
          </cell>
          <cell r="CP19">
            <v>0</v>
          </cell>
          <cell r="CQ19">
            <v>119.03698194577819</v>
          </cell>
          <cell r="CR19">
            <v>0</v>
          </cell>
          <cell r="CS19">
            <v>0</v>
          </cell>
          <cell r="CT19">
            <v>90.416839998882935</v>
          </cell>
          <cell r="CU19">
            <v>0</v>
          </cell>
          <cell r="CV19">
            <v>0</v>
          </cell>
          <cell r="CW19">
            <v>63.995488272488373</v>
          </cell>
          <cell r="CX19">
            <v>0</v>
          </cell>
          <cell r="CY19">
            <v>0</v>
          </cell>
          <cell r="CZ19">
            <v>41.18423591341891</v>
          </cell>
          <cell r="DA19">
            <v>0</v>
          </cell>
          <cell r="DB19">
            <v>0</v>
          </cell>
          <cell r="DC19">
            <v>19.599423989579051</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D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L19">
            <v>0</v>
          </cell>
          <cell r="GM19">
            <v>0</v>
          </cell>
          <cell r="GN19">
            <v>0</v>
          </cell>
          <cell r="GO19">
            <v>0</v>
          </cell>
          <cell r="GP19">
            <v>0</v>
          </cell>
          <cell r="GQ19">
            <v>0</v>
          </cell>
          <cell r="GR19">
            <v>0</v>
          </cell>
          <cell r="GS19">
            <v>0</v>
          </cell>
          <cell r="GT19">
            <v>0</v>
          </cell>
          <cell r="GU19">
            <v>0</v>
          </cell>
          <cell r="GV19">
            <v>0</v>
          </cell>
          <cell r="GW19">
            <v>0</v>
          </cell>
          <cell r="GX19">
            <v>0</v>
          </cell>
          <cell r="GY19">
            <v>0</v>
          </cell>
          <cell r="GZ19">
            <v>0</v>
          </cell>
          <cell r="HA19">
            <v>0</v>
          </cell>
          <cell r="HB19">
            <v>0</v>
          </cell>
          <cell r="HC19">
            <v>0</v>
          </cell>
          <cell r="HD19">
            <v>0</v>
          </cell>
          <cell r="HE19">
            <v>0</v>
          </cell>
          <cell r="HF19">
            <v>0</v>
          </cell>
          <cell r="HG19">
            <v>0</v>
          </cell>
          <cell r="HH19">
            <v>0</v>
          </cell>
          <cell r="HI19">
            <v>0</v>
          </cell>
          <cell r="HJ19">
            <v>0</v>
          </cell>
          <cell r="HK19">
            <v>0</v>
          </cell>
          <cell r="HL19">
            <v>0</v>
          </cell>
          <cell r="HM19">
            <v>0</v>
          </cell>
          <cell r="HN19">
            <v>0</v>
          </cell>
          <cell r="HO19">
            <v>0</v>
          </cell>
          <cell r="HP19">
            <v>0</v>
          </cell>
          <cell r="HQ19">
            <v>0</v>
          </cell>
          <cell r="HR19">
            <v>0</v>
          </cell>
          <cell r="HS19">
            <v>0</v>
          </cell>
          <cell r="HT19">
            <v>0</v>
          </cell>
          <cell r="HU19">
            <v>0</v>
          </cell>
          <cell r="HV19">
            <v>0</v>
          </cell>
          <cell r="HW19">
            <v>0</v>
          </cell>
          <cell r="HX19">
            <v>0</v>
          </cell>
          <cell r="HY19">
            <v>0</v>
          </cell>
          <cell r="HZ19">
            <v>0</v>
          </cell>
          <cell r="IA19">
            <v>0</v>
          </cell>
          <cell r="IB19">
            <v>0</v>
          </cell>
          <cell r="IC19">
            <v>0</v>
          </cell>
          <cell r="ID19">
            <v>0</v>
          </cell>
          <cell r="IE19">
            <v>0</v>
          </cell>
          <cell r="IF19">
            <v>0</v>
          </cell>
          <cell r="IG19">
            <v>0</v>
          </cell>
          <cell r="IH19">
            <v>0</v>
          </cell>
          <cell r="II19">
            <v>0</v>
          </cell>
          <cell r="IJ19">
            <v>0</v>
          </cell>
          <cell r="IK19">
            <v>0</v>
          </cell>
          <cell r="IL19">
            <v>0</v>
          </cell>
          <cell r="IM19">
            <v>0</v>
          </cell>
          <cell r="IN19">
            <v>0</v>
          </cell>
          <cell r="IO19">
            <v>0</v>
          </cell>
          <cell r="IP19">
            <v>0</v>
          </cell>
          <cell r="IQ19">
            <v>0</v>
          </cell>
          <cell r="IR19">
            <v>0</v>
          </cell>
          <cell r="IS19">
            <v>0</v>
          </cell>
          <cell r="IT19">
            <v>0</v>
          </cell>
          <cell r="IU19">
            <v>0</v>
          </cell>
          <cell r="IV19">
            <v>0</v>
          </cell>
          <cell r="IW19">
            <v>0</v>
          </cell>
          <cell r="IX19">
            <v>0</v>
          </cell>
          <cell r="IY19">
            <v>0</v>
          </cell>
          <cell r="IZ19">
            <v>0</v>
          </cell>
          <cell r="JA19">
            <v>0</v>
          </cell>
          <cell r="JB19">
            <v>0</v>
          </cell>
          <cell r="JC19">
            <v>0</v>
          </cell>
          <cell r="JD19">
            <v>0</v>
          </cell>
          <cell r="JE19">
            <v>0</v>
          </cell>
          <cell r="JF19">
            <v>0</v>
          </cell>
          <cell r="JG19">
            <v>0</v>
          </cell>
          <cell r="JH19">
            <v>0</v>
          </cell>
          <cell r="JI19">
            <v>0</v>
          </cell>
          <cell r="JJ19">
            <v>0</v>
          </cell>
          <cell r="JK19">
            <v>0</v>
          </cell>
          <cell r="JL19">
            <v>0</v>
          </cell>
          <cell r="JM19">
            <v>0</v>
          </cell>
          <cell r="JN19">
            <v>0</v>
          </cell>
          <cell r="JO19">
            <v>0</v>
          </cell>
          <cell r="JP19">
            <v>0</v>
          </cell>
          <cell r="JQ19">
            <v>0</v>
          </cell>
          <cell r="JR19">
            <v>0</v>
          </cell>
          <cell r="JS19">
            <v>0</v>
          </cell>
          <cell r="JT19">
            <v>0</v>
          </cell>
          <cell r="JU19">
            <v>0</v>
          </cell>
          <cell r="JV19">
            <v>0</v>
          </cell>
          <cell r="JW19">
            <v>0</v>
          </cell>
          <cell r="JX19">
            <v>0</v>
          </cell>
          <cell r="JY19">
            <v>0</v>
          </cell>
          <cell r="JZ19">
            <v>0</v>
          </cell>
          <cell r="KA19">
            <v>0</v>
          </cell>
          <cell r="KB19">
            <v>0</v>
          </cell>
          <cell r="KC19">
            <v>0</v>
          </cell>
          <cell r="KD19">
            <v>0</v>
          </cell>
          <cell r="KE19">
            <v>0</v>
          </cell>
          <cell r="KF19">
            <v>0</v>
          </cell>
          <cell r="KG19">
            <v>0</v>
          </cell>
          <cell r="KH19">
            <v>0</v>
          </cell>
          <cell r="KI19">
            <v>0</v>
          </cell>
          <cell r="KJ19">
            <v>0</v>
          </cell>
          <cell r="KK19">
            <v>0</v>
          </cell>
          <cell r="KL19">
            <v>0</v>
          </cell>
          <cell r="KM19">
            <v>0</v>
          </cell>
          <cell r="KN19">
            <v>0</v>
          </cell>
          <cell r="KO19">
            <v>0</v>
          </cell>
          <cell r="KP19">
            <v>0</v>
          </cell>
          <cell r="KQ19">
            <v>0</v>
          </cell>
          <cell r="KR19">
            <v>0</v>
          </cell>
          <cell r="KS19">
            <v>0</v>
          </cell>
          <cell r="KT19">
            <v>0</v>
          </cell>
          <cell r="KU19">
            <v>0</v>
          </cell>
          <cell r="KV19">
            <v>0</v>
          </cell>
          <cell r="KW19">
            <v>0</v>
          </cell>
          <cell r="KX19">
            <v>0</v>
          </cell>
          <cell r="KY19">
            <v>0</v>
          </cell>
          <cell r="KZ19">
            <v>0</v>
          </cell>
          <cell r="LA19">
            <v>0</v>
          </cell>
          <cell r="LB19">
            <v>0</v>
          </cell>
          <cell r="LC19">
            <v>0</v>
          </cell>
          <cell r="LD19">
            <v>0</v>
          </cell>
          <cell r="LE19">
            <v>0</v>
          </cell>
          <cell r="LF19">
            <v>0</v>
          </cell>
          <cell r="LG19">
            <v>0</v>
          </cell>
          <cell r="LH19">
            <v>0</v>
          </cell>
          <cell r="LI19">
            <v>0</v>
          </cell>
          <cell r="LJ19">
            <v>0</v>
          </cell>
          <cell r="LK19">
            <v>0</v>
          </cell>
          <cell r="LL19">
            <v>0</v>
          </cell>
          <cell r="LM19">
            <v>0</v>
          </cell>
          <cell r="LN19">
            <v>0</v>
          </cell>
          <cell r="LO19">
            <v>0</v>
          </cell>
          <cell r="LP19">
            <v>0</v>
          </cell>
          <cell r="LQ19">
            <v>0</v>
          </cell>
          <cell r="LR19">
            <v>0</v>
          </cell>
          <cell r="LS19">
            <v>0</v>
          </cell>
          <cell r="LT19">
            <v>0</v>
          </cell>
          <cell r="LU19">
            <v>0</v>
          </cell>
          <cell r="LV19">
            <v>0</v>
          </cell>
          <cell r="LW19">
            <v>0</v>
          </cell>
          <cell r="LX19">
            <v>0</v>
          </cell>
          <cell r="LY19">
            <v>0</v>
          </cell>
          <cell r="LZ19">
            <v>0</v>
          </cell>
          <cell r="MA19">
            <v>0</v>
          </cell>
          <cell r="MB19">
            <v>0</v>
          </cell>
          <cell r="MC19">
            <v>0</v>
          </cell>
          <cell r="MD19">
            <v>0</v>
          </cell>
          <cell r="ME19">
            <v>0</v>
          </cell>
          <cell r="MF19">
            <v>0</v>
          </cell>
          <cell r="MG19">
            <v>0</v>
          </cell>
          <cell r="MH19">
            <v>0</v>
          </cell>
          <cell r="MI19">
            <v>0</v>
          </cell>
          <cell r="MJ19">
            <v>0</v>
          </cell>
          <cell r="MK19">
            <v>0</v>
          </cell>
          <cell r="ML19">
            <v>0</v>
          </cell>
          <cell r="MM19">
            <v>0</v>
          </cell>
          <cell r="MN19">
            <v>0</v>
          </cell>
          <cell r="MO19">
            <v>0</v>
          </cell>
          <cell r="MP19">
            <v>0</v>
          </cell>
        </row>
        <row r="20">
          <cell r="C20" t="str">
            <v>PMJ23</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138.39196090419864</v>
          </cell>
          <cell r="BR20">
            <v>0</v>
          </cell>
          <cell r="BS20">
            <v>0</v>
          </cell>
          <cell r="BT20">
            <v>162.42321071230677</v>
          </cell>
          <cell r="BU20">
            <v>0</v>
          </cell>
          <cell r="BV20">
            <v>0</v>
          </cell>
          <cell r="BW20">
            <v>185.5957916063291</v>
          </cell>
          <cell r="BX20">
            <v>0</v>
          </cell>
          <cell r="BY20">
            <v>0</v>
          </cell>
          <cell r="BZ20">
            <v>189.16322988725435</v>
          </cell>
          <cell r="CA20">
            <v>0</v>
          </cell>
          <cell r="CB20">
            <v>0</v>
          </cell>
          <cell r="CC20">
            <v>186.85764633169362</v>
          </cell>
          <cell r="CD20">
            <v>0</v>
          </cell>
          <cell r="CE20">
            <v>0</v>
          </cell>
          <cell r="CF20">
            <v>188.00054928808595</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0</v>
          </cell>
          <cell r="FD20">
            <v>0</v>
          </cell>
          <cell r="FE20">
            <v>0</v>
          </cell>
          <cell r="FF20">
            <v>0</v>
          </cell>
          <cell r="FG20">
            <v>0</v>
          </cell>
          <cell r="FH20">
            <v>0</v>
          </cell>
          <cell r="FI20">
            <v>0</v>
          </cell>
          <cell r="FJ20">
            <v>0</v>
          </cell>
          <cell r="FK20">
            <v>0</v>
          </cell>
          <cell r="FL20">
            <v>0</v>
          </cell>
          <cell r="FM20">
            <v>0</v>
          </cell>
          <cell r="FN20">
            <v>0</v>
          </cell>
          <cell r="FO20">
            <v>0</v>
          </cell>
          <cell r="FP20">
            <v>0</v>
          </cell>
          <cell r="FQ20">
            <v>0</v>
          </cell>
          <cell r="FR20">
            <v>0</v>
          </cell>
          <cell r="FS20">
            <v>0</v>
          </cell>
          <cell r="FT20">
            <v>0</v>
          </cell>
          <cell r="FU20">
            <v>0</v>
          </cell>
          <cell r="FV20">
            <v>0</v>
          </cell>
          <cell r="FW20">
            <v>0</v>
          </cell>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L20">
            <v>0</v>
          </cell>
          <cell r="GM20">
            <v>0</v>
          </cell>
          <cell r="GN20">
            <v>0</v>
          </cell>
          <cell r="GO20">
            <v>0</v>
          </cell>
          <cell r="GP20">
            <v>0</v>
          </cell>
          <cell r="GQ20">
            <v>0</v>
          </cell>
          <cell r="GR20">
            <v>0</v>
          </cell>
          <cell r="GS20">
            <v>0</v>
          </cell>
          <cell r="GT20">
            <v>0</v>
          </cell>
          <cell r="GU20">
            <v>0</v>
          </cell>
          <cell r="GV20">
            <v>0</v>
          </cell>
          <cell r="GW20">
            <v>0</v>
          </cell>
          <cell r="GX20">
            <v>0</v>
          </cell>
          <cell r="GY20">
            <v>0</v>
          </cell>
          <cell r="GZ20">
            <v>0</v>
          </cell>
          <cell r="HA20">
            <v>0</v>
          </cell>
          <cell r="HB20">
            <v>0</v>
          </cell>
          <cell r="HC20">
            <v>0</v>
          </cell>
          <cell r="HD20">
            <v>0</v>
          </cell>
          <cell r="HE20">
            <v>0</v>
          </cell>
          <cell r="HF20">
            <v>0</v>
          </cell>
          <cell r="HG20">
            <v>0</v>
          </cell>
          <cell r="HH20">
            <v>0</v>
          </cell>
          <cell r="HI20">
            <v>0</v>
          </cell>
          <cell r="HJ20">
            <v>0</v>
          </cell>
          <cell r="HK20">
            <v>0</v>
          </cell>
          <cell r="HL20">
            <v>0</v>
          </cell>
          <cell r="HM20">
            <v>0</v>
          </cell>
          <cell r="HN20">
            <v>0</v>
          </cell>
          <cell r="HO20">
            <v>0</v>
          </cell>
          <cell r="HP20">
            <v>0</v>
          </cell>
          <cell r="HQ20">
            <v>0</v>
          </cell>
          <cell r="HR20">
            <v>0</v>
          </cell>
          <cell r="HS20">
            <v>0</v>
          </cell>
          <cell r="HT20">
            <v>0</v>
          </cell>
          <cell r="HU20">
            <v>0</v>
          </cell>
          <cell r="HV20">
            <v>0</v>
          </cell>
          <cell r="HW20">
            <v>0</v>
          </cell>
          <cell r="HX20">
            <v>0</v>
          </cell>
          <cell r="HY20">
            <v>0</v>
          </cell>
          <cell r="HZ20">
            <v>0</v>
          </cell>
          <cell r="IA20">
            <v>0</v>
          </cell>
          <cell r="IB20">
            <v>0</v>
          </cell>
          <cell r="IC20">
            <v>0</v>
          </cell>
          <cell r="ID20">
            <v>0</v>
          </cell>
          <cell r="IE20">
            <v>0</v>
          </cell>
          <cell r="IF20">
            <v>0</v>
          </cell>
          <cell r="IG20">
            <v>0</v>
          </cell>
          <cell r="IH20">
            <v>0</v>
          </cell>
          <cell r="II20">
            <v>0</v>
          </cell>
          <cell r="IJ20">
            <v>0</v>
          </cell>
          <cell r="IK20">
            <v>0</v>
          </cell>
          <cell r="IL20">
            <v>0</v>
          </cell>
          <cell r="IM20">
            <v>0</v>
          </cell>
          <cell r="IN20">
            <v>0</v>
          </cell>
          <cell r="IO20">
            <v>0</v>
          </cell>
          <cell r="IP20">
            <v>0</v>
          </cell>
          <cell r="IQ20">
            <v>0</v>
          </cell>
          <cell r="IR20">
            <v>0</v>
          </cell>
          <cell r="IS20">
            <v>0</v>
          </cell>
          <cell r="IT20">
            <v>0</v>
          </cell>
          <cell r="IU20">
            <v>0</v>
          </cell>
          <cell r="IV20">
            <v>0</v>
          </cell>
          <cell r="IW20">
            <v>0</v>
          </cell>
          <cell r="IX20">
            <v>0</v>
          </cell>
          <cell r="IY20">
            <v>0</v>
          </cell>
          <cell r="IZ20">
            <v>0</v>
          </cell>
          <cell r="JA20">
            <v>0</v>
          </cell>
          <cell r="JB20">
            <v>0</v>
          </cell>
          <cell r="JC20">
            <v>0</v>
          </cell>
          <cell r="JD20">
            <v>0</v>
          </cell>
          <cell r="JE20">
            <v>0</v>
          </cell>
          <cell r="JF20">
            <v>0</v>
          </cell>
          <cell r="JG20">
            <v>0</v>
          </cell>
          <cell r="JH20">
            <v>0</v>
          </cell>
          <cell r="JI20">
            <v>0</v>
          </cell>
          <cell r="JJ20">
            <v>0</v>
          </cell>
          <cell r="JK20">
            <v>0</v>
          </cell>
          <cell r="JL20">
            <v>0</v>
          </cell>
          <cell r="JM20">
            <v>0</v>
          </cell>
          <cell r="JN20">
            <v>0</v>
          </cell>
          <cell r="JO20">
            <v>0</v>
          </cell>
          <cell r="JP20">
            <v>0</v>
          </cell>
          <cell r="JQ20">
            <v>0</v>
          </cell>
          <cell r="JR20">
            <v>0</v>
          </cell>
          <cell r="JS20">
            <v>0</v>
          </cell>
          <cell r="JT20">
            <v>0</v>
          </cell>
          <cell r="JU20">
            <v>0</v>
          </cell>
          <cell r="JV20">
            <v>0</v>
          </cell>
          <cell r="JW20">
            <v>0</v>
          </cell>
          <cell r="JX20">
            <v>0</v>
          </cell>
          <cell r="JY20">
            <v>0</v>
          </cell>
          <cell r="JZ20">
            <v>0</v>
          </cell>
          <cell r="KA20">
            <v>0</v>
          </cell>
          <cell r="KB20">
            <v>0</v>
          </cell>
          <cell r="KC20">
            <v>0</v>
          </cell>
          <cell r="KD20">
            <v>0</v>
          </cell>
          <cell r="KE20">
            <v>0</v>
          </cell>
          <cell r="KF20">
            <v>0</v>
          </cell>
          <cell r="KG20">
            <v>0</v>
          </cell>
          <cell r="KH20">
            <v>0</v>
          </cell>
          <cell r="KI20">
            <v>0</v>
          </cell>
          <cell r="KJ20">
            <v>0</v>
          </cell>
          <cell r="KK20">
            <v>0</v>
          </cell>
          <cell r="KL20">
            <v>0</v>
          </cell>
          <cell r="KM20">
            <v>0</v>
          </cell>
          <cell r="KN20">
            <v>0</v>
          </cell>
          <cell r="KO20">
            <v>0</v>
          </cell>
          <cell r="KP20">
            <v>0</v>
          </cell>
          <cell r="KQ20">
            <v>0</v>
          </cell>
          <cell r="KR20">
            <v>0</v>
          </cell>
          <cell r="KS20">
            <v>0</v>
          </cell>
          <cell r="KT20">
            <v>0</v>
          </cell>
          <cell r="KU20">
            <v>0</v>
          </cell>
          <cell r="KV20">
            <v>0</v>
          </cell>
          <cell r="KW20">
            <v>0</v>
          </cell>
          <cell r="KX20">
            <v>0</v>
          </cell>
          <cell r="KY20">
            <v>0</v>
          </cell>
          <cell r="KZ20">
            <v>0</v>
          </cell>
          <cell r="LA20">
            <v>0</v>
          </cell>
          <cell r="LB20">
            <v>0</v>
          </cell>
          <cell r="LC20">
            <v>0</v>
          </cell>
          <cell r="LD20">
            <v>0</v>
          </cell>
          <cell r="LE20">
            <v>0</v>
          </cell>
          <cell r="LF20">
            <v>0</v>
          </cell>
          <cell r="LG20">
            <v>0</v>
          </cell>
          <cell r="LH20">
            <v>0</v>
          </cell>
          <cell r="LI20">
            <v>0</v>
          </cell>
          <cell r="LJ20">
            <v>0</v>
          </cell>
          <cell r="LK20">
            <v>0</v>
          </cell>
          <cell r="LL20">
            <v>0</v>
          </cell>
          <cell r="LM20">
            <v>0</v>
          </cell>
          <cell r="LN20">
            <v>0</v>
          </cell>
          <cell r="LO20">
            <v>0</v>
          </cell>
          <cell r="LP20">
            <v>0</v>
          </cell>
          <cell r="LQ20">
            <v>0</v>
          </cell>
          <cell r="LR20">
            <v>0</v>
          </cell>
          <cell r="LS20">
            <v>0</v>
          </cell>
          <cell r="LT20">
            <v>0</v>
          </cell>
          <cell r="LU20">
            <v>0</v>
          </cell>
          <cell r="LV20">
            <v>0</v>
          </cell>
          <cell r="LW20">
            <v>0</v>
          </cell>
          <cell r="LX20">
            <v>0</v>
          </cell>
          <cell r="LY20">
            <v>0</v>
          </cell>
          <cell r="LZ20">
            <v>0</v>
          </cell>
          <cell r="MA20">
            <v>0</v>
          </cell>
          <cell r="MB20">
            <v>0</v>
          </cell>
          <cell r="MC20">
            <v>0</v>
          </cell>
          <cell r="MD20">
            <v>0</v>
          </cell>
          <cell r="ME20">
            <v>0</v>
          </cell>
          <cell r="MF20">
            <v>0</v>
          </cell>
          <cell r="MG20">
            <v>0</v>
          </cell>
          <cell r="MH20">
            <v>0</v>
          </cell>
          <cell r="MI20">
            <v>0</v>
          </cell>
          <cell r="MJ20">
            <v>0</v>
          </cell>
          <cell r="MK20">
            <v>0</v>
          </cell>
          <cell r="ML20">
            <v>0</v>
          </cell>
          <cell r="MM20">
            <v>0</v>
          </cell>
          <cell r="MN20">
            <v>0</v>
          </cell>
          <cell r="MO20">
            <v>0</v>
          </cell>
          <cell r="MP20">
            <v>0</v>
          </cell>
        </row>
        <row r="21">
          <cell r="C21" t="str">
            <v>PMG25</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3.3701401284383561</v>
          </cell>
          <cell r="AG21">
            <v>0</v>
          </cell>
          <cell r="AH21">
            <v>0</v>
          </cell>
          <cell r="AI21">
            <v>0</v>
          </cell>
          <cell r="AJ21">
            <v>0</v>
          </cell>
          <cell r="AK21">
            <v>0</v>
          </cell>
          <cell r="AL21">
            <v>7.6450288644169655</v>
          </cell>
          <cell r="AM21">
            <v>0</v>
          </cell>
          <cell r="AN21">
            <v>0</v>
          </cell>
          <cell r="AO21">
            <v>0</v>
          </cell>
          <cell r="AP21">
            <v>0</v>
          </cell>
          <cell r="AQ21">
            <v>0</v>
          </cell>
          <cell r="AR21">
            <v>11.694224789260272</v>
          </cell>
          <cell r="AS21">
            <v>0</v>
          </cell>
          <cell r="AT21">
            <v>0</v>
          </cell>
          <cell r="AU21">
            <v>0</v>
          </cell>
          <cell r="AV21">
            <v>0</v>
          </cell>
          <cell r="AW21">
            <v>0</v>
          </cell>
          <cell r="AX21">
            <v>6.6169774204252345</v>
          </cell>
          <cell r="AY21">
            <v>0</v>
          </cell>
          <cell r="AZ21">
            <v>0</v>
          </cell>
          <cell r="BA21">
            <v>0</v>
          </cell>
          <cell r="BB21">
            <v>0</v>
          </cell>
          <cell r="BC21">
            <v>0</v>
          </cell>
          <cell r="BD21">
            <v>5.2792504286607516</v>
          </cell>
          <cell r="BE21">
            <v>0</v>
          </cell>
          <cell r="BF21">
            <v>0</v>
          </cell>
          <cell r="BG21">
            <v>0</v>
          </cell>
          <cell r="BH21">
            <v>0</v>
          </cell>
          <cell r="BI21">
            <v>0</v>
          </cell>
          <cell r="BJ21">
            <v>5.3689415456311709</v>
          </cell>
          <cell r="BK21">
            <v>0</v>
          </cell>
          <cell r="BL21">
            <v>0</v>
          </cell>
          <cell r="BM21">
            <v>0</v>
          </cell>
          <cell r="BN21">
            <v>0</v>
          </cell>
          <cell r="BO21">
            <v>0</v>
          </cell>
          <cell r="BP21">
            <v>4.8535925462043368</v>
          </cell>
          <cell r="BQ21">
            <v>0</v>
          </cell>
          <cell r="BR21">
            <v>0</v>
          </cell>
          <cell r="BS21">
            <v>0</v>
          </cell>
          <cell r="BT21">
            <v>0</v>
          </cell>
          <cell r="BU21">
            <v>0</v>
          </cell>
          <cell r="BV21">
            <v>4.6203711099049594</v>
          </cell>
          <cell r="BW21">
            <v>0</v>
          </cell>
          <cell r="BX21">
            <v>0</v>
          </cell>
          <cell r="BY21">
            <v>0</v>
          </cell>
          <cell r="BZ21">
            <v>0</v>
          </cell>
          <cell r="CA21">
            <v>0</v>
          </cell>
          <cell r="CB21">
            <v>5.5429879627986391</v>
          </cell>
          <cell r="CC21">
            <v>0</v>
          </cell>
          <cell r="CD21">
            <v>0</v>
          </cell>
          <cell r="CE21">
            <v>0</v>
          </cell>
          <cell r="CF21">
            <v>0</v>
          </cell>
          <cell r="CG21">
            <v>0</v>
          </cell>
          <cell r="CH21">
            <v>4.5477055678101213</v>
          </cell>
          <cell r="CI21">
            <v>0</v>
          </cell>
          <cell r="CJ21">
            <v>0</v>
          </cell>
          <cell r="CK21">
            <v>0</v>
          </cell>
          <cell r="CL21">
            <v>0</v>
          </cell>
          <cell r="CM21">
            <v>0</v>
          </cell>
          <cell r="CN21">
            <v>3.5674220305282098</v>
          </cell>
          <cell r="CO21">
            <v>0</v>
          </cell>
          <cell r="CP21">
            <v>0</v>
          </cell>
          <cell r="CQ21">
            <v>0</v>
          </cell>
          <cell r="CR21">
            <v>0</v>
          </cell>
          <cell r="CS21">
            <v>0</v>
          </cell>
          <cell r="CT21">
            <v>2.415082518209557</v>
          </cell>
          <cell r="CU21">
            <v>0</v>
          </cell>
          <cell r="CV21">
            <v>0</v>
          </cell>
          <cell r="CW21">
            <v>0</v>
          </cell>
          <cell r="CX21">
            <v>0</v>
          </cell>
          <cell r="CY21">
            <v>0</v>
          </cell>
          <cell r="CZ21">
            <v>1.3855992743077516</v>
          </cell>
          <cell r="DA21">
            <v>0</v>
          </cell>
          <cell r="DB21">
            <v>0</v>
          </cell>
          <cell r="DC21">
            <v>0</v>
          </cell>
          <cell r="DD21">
            <v>0</v>
          </cell>
          <cell r="DE21">
            <v>0</v>
          </cell>
          <cell r="DF21">
            <v>0.63512306563668908</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L21">
            <v>0</v>
          </cell>
          <cell r="GM21">
            <v>0</v>
          </cell>
          <cell r="GN21">
            <v>0</v>
          </cell>
          <cell r="GO21">
            <v>0</v>
          </cell>
          <cell r="GP21">
            <v>0</v>
          </cell>
          <cell r="GQ21">
            <v>0</v>
          </cell>
          <cell r="GR21">
            <v>0</v>
          </cell>
          <cell r="GS21">
            <v>0</v>
          </cell>
          <cell r="GT21">
            <v>0</v>
          </cell>
          <cell r="GU21">
            <v>0</v>
          </cell>
          <cell r="GV21">
            <v>0</v>
          </cell>
          <cell r="GW21">
            <v>0</v>
          </cell>
          <cell r="GX21">
            <v>0</v>
          </cell>
          <cell r="GY21">
            <v>0</v>
          </cell>
          <cell r="GZ21">
            <v>0</v>
          </cell>
          <cell r="HA21">
            <v>0</v>
          </cell>
          <cell r="HB21">
            <v>0</v>
          </cell>
          <cell r="HC21">
            <v>0</v>
          </cell>
          <cell r="HD21">
            <v>0</v>
          </cell>
          <cell r="HE21">
            <v>0</v>
          </cell>
          <cell r="HF21">
            <v>0</v>
          </cell>
          <cell r="HG21">
            <v>0</v>
          </cell>
          <cell r="HH21">
            <v>0</v>
          </cell>
          <cell r="HI21">
            <v>0</v>
          </cell>
          <cell r="HJ21">
            <v>0</v>
          </cell>
          <cell r="HK21">
            <v>0</v>
          </cell>
          <cell r="HL21">
            <v>0</v>
          </cell>
          <cell r="HM21">
            <v>0</v>
          </cell>
          <cell r="HN21">
            <v>0</v>
          </cell>
          <cell r="HO21">
            <v>0</v>
          </cell>
          <cell r="HP21">
            <v>0</v>
          </cell>
          <cell r="HQ21">
            <v>0</v>
          </cell>
          <cell r="HR21">
            <v>0</v>
          </cell>
          <cell r="HS21">
            <v>0</v>
          </cell>
          <cell r="HT21">
            <v>0</v>
          </cell>
          <cell r="HU21">
            <v>0</v>
          </cell>
          <cell r="HV21">
            <v>0</v>
          </cell>
          <cell r="HW21">
            <v>0</v>
          </cell>
          <cell r="HX21">
            <v>0</v>
          </cell>
          <cell r="HY21">
            <v>0</v>
          </cell>
          <cell r="HZ21">
            <v>0</v>
          </cell>
          <cell r="IA21">
            <v>0</v>
          </cell>
          <cell r="IB21">
            <v>0</v>
          </cell>
          <cell r="IC21">
            <v>0</v>
          </cell>
          <cell r="ID21">
            <v>0</v>
          </cell>
          <cell r="IE21">
            <v>0</v>
          </cell>
          <cell r="IF21">
            <v>0</v>
          </cell>
          <cell r="IG21">
            <v>0</v>
          </cell>
          <cell r="IH21">
            <v>0</v>
          </cell>
          <cell r="II21">
            <v>0</v>
          </cell>
          <cell r="IJ21">
            <v>0</v>
          </cell>
          <cell r="IK21">
            <v>0</v>
          </cell>
          <cell r="IL21">
            <v>0</v>
          </cell>
          <cell r="IM21">
            <v>0</v>
          </cell>
          <cell r="IN21">
            <v>0</v>
          </cell>
          <cell r="IO21">
            <v>0</v>
          </cell>
          <cell r="IP21">
            <v>0</v>
          </cell>
          <cell r="IQ21">
            <v>0</v>
          </cell>
          <cell r="IR21">
            <v>0</v>
          </cell>
          <cell r="IS21">
            <v>0</v>
          </cell>
          <cell r="IT21">
            <v>0</v>
          </cell>
          <cell r="IU21">
            <v>0</v>
          </cell>
          <cell r="IV21">
            <v>0</v>
          </cell>
          <cell r="IW21">
            <v>0</v>
          </cell>
          <cell r="IX21">
            <v>0</v>
          </cell>
          <cell r="IY21">
            <v>0</v>
          </cell>
          <cell r="IZ21">
            <v>0</v>
          </cell>
          <cell r="JA21">
            <v>0</v>
          </cell>
          <cell r="JB21">
            <v>0</v>
          </cell>
          <cell r="JC21">
            <v>0</v>
          </cell>
          <cell r="JD21">
            <v>0</v>
          </cell>
          <cell r="JE21">
            <v>0</v>
          </cell>
          <cell r="JF21">
            <v>0</v>
          </cell>
          <cell r="JG21">
            <v>0</v>
          </cell>
          <cell r="JH21">
            <v>0</v>
          </cell>
          <cell r="JI21">
            <v>0</v>
          </cell>
          <cell r="JJ21">
            <v>0</v>
          </cell>
          <cell r="JK21">
            <v>0</v>
          </cell>
          <cell r="JL21">
            <v>0</v>
          </cell>
          <cell r="JM21">
            <v>0</v>
          </cell>
          <cell r="JN21">
            <v>0</v>
          </cell>
          <cell r="JO21">
            <v>0</v>
          </cell>
          <cell r="JP21">
            <v>0</v>
          </cell>
          <cell r="JQ21">
            <v>0</v>
          </cell>
          <cell r="JR21">
            <v>0</v>
          </cell>
          <cell r="JS21">
            <v>0</v>
          </cell>
          <cell r="JT21">
            <v>0</v>
          </cell>
          <cell r="JU21">
            <v>0</v>
          </cell>
          <cell r="JV21">
            <v>0</v>
          </cell>
          <cell r="JW21">
            <v>0</v>
          </cell>
          <cell r="JX21">
            <v>0</v>
          </cell>
          <cell r="JY21">
            <v>0</v>
          </cell>
          <cell r="JZ21">
            <v>0</v>
          </cell>
          <cell r="KA21">
            <v>0</v>
          </cell>
          <cell r="KB21">
            <v>0</v>
          </cell>
          <cell r="KC21">
            <v>0</v>
          </cell>
          <cell r="KD21">
            <v>0</v>
          </cell>
          <cell r="KE21">
            <v>0</v>
          </cell>
          <cell r="KF21">
            <v>0</v>
          </cell>
          <cell r="KG21">
            <v>0</v>
          </cell>
          <cell r="KH21">
            <v>0</v>
          </cell>
          <cell r="KI21">
            <v>0</v>
          </cell>
          <cell r="KJ21">
            <v>0</v>
          </cell>
          <cell r="KK21">
            <v>0</v>
          </cell>
          <cell r="KL21">
            <v>0</v>
          </cell>
          <cell r="KM21">
            <v>0</v>
          </cell>
          <cell r="KN21">
            <v>0</v>
          </cell>
          <cell r="KO21">
            <v>0</v>
          </cell>
          <cell r="KP21">
            <v>0</v>
          </cell>
          <cell r="KQ21">
            <v>0</v>
          </cell>
          <cell r="KR21">
            <v>0</v>
          </cell>
          <cell r="KS21">
            <v>0</v>
          </cell>
          <cell r="KT21">
            <v>0</v>
          </cell>
          <cell r="KU21">
            <v>0</v>
          </cell>
          <cell r="KV21">
            <v>0</v>
          </cell>
          <cell r="KW21">
            <v>0</v>
          </cell>
          <cell r="KX21">
            <v>0</v>
          </cell>
          <cell r="KY21">
            <v>0</v>
          </cell>
          <cell r="KZ21">
            <v>0</v>
          </cell>
          <cell r="LA21">
            <v>0</v>
          </cell>
          <cell r="LB21">
            <v>0</v>
          </cell>
          <cell r="LC21">
            <v>0</v>
          </cell>
          <cell r="LD21">
            <v>0</v>
          </cell>
          <cell r="LE21">
            <v>0</v>
          </cell>
          <cell r="LF21">
            <v>0</v>
          </cell>
          <cell r="LG21">
            <v>0</v>
          </cell>
          <cell r="LH21">
            <v>0</v>
          </cell>
          <cell r="LI21">
            <v>0</v>
          </cell>
          <cell r="LJ21">
            <v>0</v>
          </cell>
          <cell r="LK21">
            <v>0</v>
          </cell>
          <cell r="LL21">
            <v>0</v>
          </cell>
          <cell r="LM21">
            <v>0</v>
          </cell>
          <cell r="LN21">
            <v>0</v>
          </cell>
          <cell r="LO21">
            <v>0</v>
          </cell>
          <cell r="LP21">
            <v>0</v>
          </cell>
          <cell r="LQ21">
            <v>0</v>
          </cell>
          <cell r="LR21">
            <v>0</v>
          </cell>
          <cell r="LS21">
            <v>0</v>
          </cell>
          <cell r="LT21">
            <v>0</v>
          </cell>
          <cell r="LU21">
            <v>0</v>
          </cell>
          <cell r="LV21">
            <v>0</v>
          </cell>
          <cell r="LW21">
            <v>0</v>
          </cell>
          <cell r="LX21">
            <v>0</v>
          </cell>
          <cell r="LY21">
            <v>0</v>
          </cell>
          <cell r="LZ21">
            <v>0</v>
          </cell>
          <cell r="MA21">
            <v>0</v>
          </cell>
          <cell r="MB21">
            <v>0</v>
          </cell>
          <cell r="MC21">
            <v>0</v>
          </cell>
          <cell r="MD21">
            <v>0</v>
          </cell>
          <cell r="ME21">
            <v>0</v>
          </cell>
          <cell r="MF21">
            <v>0</v>
          </cell>
          <cell r="MG21">
            <v>0</v>
          </cell>
          <cell r="MH21">
            <v>0</v>
          </cell>
          <cell r="MI21">
            <v>0</v>
          </cell>
          <cell r="MJ21">
            <v>0</v>
          </cell>
          <cell r="MK21">
            <v>0</v>
          </cell>
          <cell r="ML21">
            <v>0</v>
          </cell>
          <cell r="MM21">
            <v>0</v>
          </cell>
          <cell r="MN21">
            <v>0</v>
          </cell>
          <cell r="MO21">
            <v>0</v>
          </cell>
          <cell r="MP21">
            <v>0</v>
          </cell>
        </row>
        <row r="22">
          <cell r="C22" t="str">
            <v>PMJ21</v>
          </cell>
          <cell r="G22">
            <v>0</v>
          </cell>
          <cell r="H22">
            <v>0</v>
          </cell>
          <cell r="I22">
            <v>0</v>
          </cell>
          <cell r="J22">
            <v>0</v>
          </cell>
          <cell r="K22">
            <v>0</v>
          </cell>
          <cell r="L22">
            <v>0</v>
          </cell>
          <cell r="M22">
            <v>0</v>
          </cell>
          <cell r="N22">
            <v>0</v>
          </cell>
          <cell r="O22">
            <v>327.59878019736107</v>
          </cell>
          <cell r="P22">
            <v>0</v>
          </cell>
          <cell r="Q22">
            <v>0</v>
          </cell>
          <cell r="R22">
            <v>344.15021321299304</v>
          </cell>
          <cell r="S22">
            <v>0</v>
          </cell>
          <cell r="T22">
            <v>0</v>
          </cell>
          <cell r="U22">
            <v>357.26535864500005</v>
          </cell>
          <cell r="V22">
            <v>0</v>
          </cell>
          <cell r="W22">
            <v>0</v>
          </cell>
          <cell r="X22">
            <v>382.78384066108327</v>
          </cell>
          <cell r="Y22">
            <v>0</v>
          </cell>
          <cell r="Z22">
            <v>0</v>
          </cell>
          <cell r="AA22">
            <v>498.58471141230552</v>
          </cell>
          <cell r="AB22">
            <v>0</v>
          </cell>
          <cell r="AC22">
            <v>0</v>
          </cell>
          <cell r="AD22">
            <v>675.09802635148617</v>
          </cell>
          <cell r="AE22">
            <v>0</v>
          </cell>
          <cell r="AF22">
            <v>0</v>
          </cell>
          <cell r="AG22">
            <v>646.96744273687511</v>
          </cell>
          <cell r="AH22">
            <v>0</v>
          </cell>
          <cell r="AI22">
            <v>0</v>
          </cell>
          <cell r="AJ22">
            <v>677.1432844493055</v>
          </cell>
          <cell r="AK22">
            <v>0</v>
          </cell>
          <cell r="AL22">
            <v>0</v>
          </cell>
          <cell r="AM22">
            <v>743.06314484711118</v>
          </cell>
          <cell r="AN22">
            <v>0</v>
          </cell>
          <cell r="AO22">
            <v>0</v>
          </cell>
          <cell r="AP22">
            <v>781.24490081137515</v>
          </cell>
          <cell r="AQ22">
            <v>0</v>
          </cell>
          <cell r="AR22">
            <v>0</v>
          </cell>
          <cell r="AS22">
            <v>560.70888613765271</v>
          </cell>
          <cell r="AT22">
            <v>0</v>
          </cell>
          <cell r="AU22">
            <v>0</v>
          </cell>
          <cell r="AV22">
            <v>386.82356099905559</v>
          </cell>
          <cell r="AW22">
            <v>0</v>
          </cell>
          <cell r="AX22">
            <v>0</v>
          </cell>
          <cell r="AY22">
            <v>450.76290482311111</v>
          </cell>
          <cell r="AZ22">
            <v>0</v>
          </cell>
          <cell r="BA22">
            <v>0</v>
          </cell>
          <cell r="BB22">
            <v>463.26731124727087</v>
          </cell>
          <cell r="BC22">
            <v>0</v>
          </cell>
          <cell r="BD22">
            <v>0</v>
          </cell>
          <cell r="BE22">
            <v>502.29057655562497</v>
          </cell>
          <cell r="BF22">
            <v>0</v>
          </cell>
          <cell r="BG22">
            <v>0</v>
          </cell>
          <cell r="BH22">
            <v>227.72348804771801</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L22">
            <v>0</v>
          </cell>
          <cell r="GM22">
            <v>0</v>
          </cell>
          <cell r="GN22">
            <v>0</v>
          </cell>
          <cell r="GO22">
            <v>0</v>
          </cell>
          <cell r="GP22">
            <v>0</v>
          </cell>
          <cell r="GQ22">
            <v>0</v>
          </cell>
          <cell r="GR22">
            <v>0</v>
          </cell>
          <cell r="GS22">
            <v>0</v>
          </cell>
          <cell r="GT22">
            <v>0</v>
          </cell>
          <cell r="GU22">
            <v>0</v>
          </cell>
          <cell r="GV22">
            <v>0</v>
          </cell>
          <cell r="GW22">
            <v>0</v>
          </cell>
          <cell r="GX22">
            <v>0</v>
          </cell>
          <cell r="GY22">
            <v>0</v>
          </cell>
          <cell r="GZ22">
            <v>0</v>
          </cell>
          <cell r="HA22">
            <v>0</v>
          </cell>
          <cell r="HB22">
            <v>0</v>
          </cell>
          <cell r="HC22">
            <v>0</v>
          </cell>
          <cell r="HD22">
            <v>0</v>
          </cell>
          <cell r="HE22">
            <v>0</v>
          </cell>
          <cell r="HF22">
            <v>0</v>
          </cell>
          <cell r="HG22">
            <v>0</v>
          </cell>
          <cell r="HH22">
            <v>0</v>
          </cell>
          <cell r="HI22">
            <v>0</v>
          </cell>
          <cell r="HJ22">
            <v>0</v>
          </cell>
          <cell r="HK22">
            <v>0</v>
          </cell>
          <cell r="HL22">
            <v>0</v>
          </cell>
          <cell r="HM22">
            <v>0</v>
          </cell>
          <cell r="HN22">
            <v>0</v>
          </cell>
          <cell r="HO22">
            <v>0</v>
          </cell>
          <cell r="HP22">
            <v>0</v>
          </cell>
          <cell r="HQ22">
            <v>0</v>
          </cell>
          <cell r="HR22">
            <v>0</v>
          </cell>
          <cell r="HS22">
            <v>0</v>
          </cell>
          <cell r="HT22">
            <v>0</v>
          </cell>
          <cell r="HU22">
            <v>0</v>
          </cell>
          <cell r="HV22">
            <v>0</v>
          </cell>
          <cell r="HW22">
            <v>0</v>
          </cell>
          <cell r="HX22">
            <v>0</v>
          </cell>
          <cell r="HY22">
            <v>0</v>
          </cell>
          <cell r="HZ22">
            <v>0</v>
          </cell>
          <cell r="IA22">
            <v>0</v>
          </cell>
          <cell r="IB22">
            <v>0</v>
          </cell>
          <cell r="IC22">
            <v>0</v>
          </cell>
          <cell r="ID22">
            <v>0</v>
          </cell>
          <cell r="IE22">
            <v>0</v>
          </cell>
          <cell r="IF22">
            <v>0</v>
          </cell>
          <cell r="IG22">
            <v>0</v>
          </cell>
          <cell r="IH22">
            <v>0</v>
          </cell>
          <cell r="II22">
            <v>0</v>
          </cell>
          <cell r="IJ22">
            <v>0</v>
          </cell>
          <cell r="IK22">
            <v>0</v>
          </cell>
          <cell r="IL22">
            <v>0</v>
          </cell>
          <cell r="IM22">
            <v>0</v>
          </cell>
          <cell r="IN22">
            <v>0</v>
          </cell>
          <cell r="IO22">
            <v>0</v>
          </cell>
          <cell r="IP22">
            <v>0</v>
          </cell>
          <cell r="IQ22">
            <v>0</v>
          </cell>
          <cell r="IR22">
            <v>0</v>
          </cell>
          <cell r="IS22">
            <v>0</v>
          </cell>
          <cell r="IT22">
            <v>0</v>
          </cell>
          <cell r="IU22">
            <v>0</v>
          </cell>
          <cell r="IV22">
            <v>0</v>
          </cell>
          <cell r="IW22">
            <v>0</v>
          </cell>
          <cell r="IX22">
            <v>0</v>
          </cell>
          <cell r="IY22">
            <v>0</v>
          </cell>
          <cell r="IZ22">
            <v>0</v>
          </cell>
          <cell r="JA22">
            <v>0</v>
          </cell>
          <cell r="JB22">
            <v>0</v>
          </cell>
          <cell r="JC22">
            <v>0</v>
          </cell>
          <cell r="JD22">
            <v>0</v>
          </cell>
          <cell r="JE22">
            <v>0</v>
          </cell>
          <cell r="JF22">
            <v>0</v>
          </cell>
          <cell r="JG22">
            <v>0</v>
          </cell>
          <cell r="JH22">
            <v>0</v>
          </cell>
          <cell r="JI22">
            <v>0</v>
          </cell>
          <cell r="JJ22">
            <v>0</v>
          </cell>
          <cell r="JK22">
            <v>0</v>
          </cell>
          <cell r="JL22">
            <v>0</v>
          </cell>
          <cell r="JM22">
            <v>0</v>
          </cell>
          <cell r="JN22">
            <v>0</v>
          </cell>
          <cell r="JO22">
            <v>0</v>
          </cell>
          <cell r="JP22">
            <v>0</v>
          </cell>
          <cell r="JQ22">
            <v>0</v>
          </cell>
          <cell r="JR22">
            <v>0</v>
          </cell>
          <cell r="JS22">
            <v>0</v>
          </cell>
          <cell r="JT22">
            <v>0</v>
          </cell>
          <cell r="JU22">
            <v>0</v>
          </cell>
          <cell r="JV22">
            <v>0</v>
          </cell>
          <cell r="JW22">
            <v>0</v>
          </cell>
          <cell r="JX22">
            <v>0</v>
          </cell>
          <cell r="JY22">
            <v>0</v>
          </cell>
          <cell r="JZ22">
            <v>0</v>
          </cell>
          <cell r="KA22">
            <v>0</v>
          </cell>
          <cell r="KB22">
            <v>0</v>
          </cell>
          <cell r="KC22">
            <v>0</v>
          </cell>
          <cell r="KD22">
            <v>0</v>
          </cell>
          <cell r="KE22">
            <v>0</v>
          </cell>
          <cell r="KF22">
            <v>0</v>
          </cell>
          <cell r="KG22">
            <v>0</v>
          </cell>
          <cell r="KH22">
            <v>0</v>
          </cell>
          <cell r="KI22">
            <v>0</v>
          </cell>
          <cell r="KJ22">
            <v>0</v>
          </cell>
          <cell r="KK22">
            <v>0</v>
          </cell>
          <cell r="KL22">
            <v>0</v>
          </cell>
          <cell r="KM22">
            <v>0</v>
          </cell>
          <cell r="KN22">
            <v>0</v>
          </cell>
          <cell r="KO22">
            <v>0</v>
          </cell>
          <cell r="KP22">
            <v>0</v>
          </cell>
          <cell r="KQ22">
            <v>0</v>
          </cell>
          <cell r="KR22">
            <v>0</v>
          </cell>
          <cell r="KS22">
            <v>0</v>
          </cell>
          <cell r="KT22">
            <v>0</v>
          </cell>
          <cell r="KU22">
            <v>0</v>
          </cell>
          <cell r="KV22">
            <v>0</v>
          </cell>
          <cell r="KW22">
            <v>0</v>
          </cell>
          <cell r="KX22">
            <v>0</v>
          </cell>
          <cell r="KY22">
            <v>0</v>
          </cell>
          <cell r="KZ22">
            <v>0</v>
          </cell>
          <cell r="LA22">
            <v>0</v>
          </cell>
          <cell r="LB22">
            <v>0</v>
          </cell>
          <cell r="LC22">
            <v>0</v>
          </cell>
          <cell r="LD22">
            <v>0</v>
          </cell>
          <cell r="LE22">
            <v>0</v>
          </cell>
          <cell r="LF22">
            <v>0</v>
          </cell>
          <cell r="LG22">
            <v>0</v>
          </cell>
          <cell r="LH22">
            <v>0</v>
          </cell>
          <cell r="LI22">
            <v>0</v>
          </cell>
          <cell r="LJ22">
            <v>0</v>
          </cell>
          <cell r="LK22">
            <v>0</v>
          </cell>
          <cell r="LL22">
            <v>0</v>
          </cell>
          <cell r="LM22">
            <v>0</v>
          </cell>
          <cell r="LN22">
            <v>0</v>
          </cell>
          <cell r="LO22">
            <v>0</v>
          </cell>
          <cell r="LP22">
            <v>0</v>
          </cell>
          <cell r="LQ22">
            <v>0</v>
          </cell>
          <cell r="LR22">
            <v>0</v>
          </cell>
          <cell r="LS22">
            <v>0</v>
          </cell>
          <cell r="LT22">
            <v>0</v>
          </cell>
          <cell r="LU22">
            <v>0</v>
          </cell>
          <cell r="LV22">
            <v>0</v>
          </cell>
          <cell r="LW22">
            <v>0</v>
          </cell>
          <cell r="LX22">
            <v>0</v>
          </cell>
          <cell r="LY22">
            <v>0</v>
          </cell>
          <cell r="LZ22">
            <v>0</v>
          </cell>
          <cell r="MA22">
            <v>0</v>
          </cell>
          <cell r="MB22">
            <v>0</v>
          </cell>
          <cell r="MC22">
            <v>0</v>
          </cell>
          <cell r="MD22">
            <v>0</v>
          </cell>
          <cell r="ME22">
            <v>0</v>
          </cell>
          <cell r="MF22">
            <v>0</v>
          </cell>
          <cell r="MG22">
            <v>0</v>
          </cell>
          <cell r="MH22">
            <v>0</v>
          </cell>
          <cell r="MI22">
            <v>0</v>
          </cell>
          <cell r="MJ22">
            <v>0</v>
          </cell>
          <cell r="MK22">
            <v>0</v>
          </cell>
          <cell r="ML22">
            <v>0</v>
          </cell>
          <cell r="MM22">
            <v>0</v>
          </cell>
          <cell r="MN22">
            <v>0</v>
          </cell>
          <cell r="MO22">
            <v>0</v>
          </cell>
          <cell r="MP22">
            <v>0</v>
          </cell>
        </row>
        <row r="23">
          <cell r="C23" t="str">
            <v>FFFIRO24</v>
          </cell>
          <cell r="G23">
            <v>1.6431510300000001</v>
          </cell>
          <cell r="H23">
            <v>1.6391567499999999</v>
          </cell>
          <cell r="I23">
            <v>1.4992988500000002</v>
          </cell>
          <cell r="J23">
            <v>1.70799452</v>
          </cell>
          <cell r="K23">
            <v>1.5481322099999999</v>
          </cell>
          <cell r="L23">
            <v>1.7090713700000002</v>
          </cell>
          <cell r="M23">
            <v>1.60775654</v>
          </cell>
          <cell r="N23">
            <v>1.5521314399999999</v>
          </cell>
          <cell r="O23">
            <v>1.77344481</v>
          </cell>
          <cell r="P23">
            <v>1.5218817099999999</v>
          </cell>
          <cell r="Q23">
            <v>1.68134987</v>
          </cell>
          <cell r="R23">
            <v>1.7822478700000002</v>
          </cell>
          <cell r="S23">
            <v>1.5434251399999999</v>
          </cell>
          <cell r="T23">
            <v>1.71238567</v>
          </cell>
          <cell r="U23">
            <v>1.54343271</v>
          </cell>
          <cell r="V23">
            <v>1.84723821</v>
          </cell>
          <cell r="W23">
            <v>1.7915862</v>
          </cell>
          <cell r="X23">
            <v>2.0407880899999999</v>
          </cell>
          <cell r="Y23">
            <v>1.7747305099999999</v>
          </cell>
          <cell r="Z23">
            <v>1.9878195300000001</v>
          </cell>
          <cell r="AA23">
            <v>2.06054804</v>
          </cell>
          <cell r="AB23">
            <v>1.9259560500000001</v>
          </cell>
          <cell r="AC23">
            <v>2.1787491299999999</v>
          </cell>
          <cell r="AD23">
            <v>2.3368888500000002</v>
          </cell>
          <cell r="AE23">
            <v>2.0313229100000001</v>
          </cell>
          <cell r="AF23">
            <v>2.4384502799999996</v>
          </cell>
          <cell r="AG23">
            <v>2.0612413599999999</v>
          </cell>
          <cell r="AH23">
            <v>2.0433058700000002</v>
          </cell>
          <cell r="AI23">
            <v>2.1362246200000001</v>
          </cell>
          <cell r="AJ23">
            <v>2.28999313</v>
          </cell>
          <cell r="AK23">
            <v>1.93922496</v>
          </cell>
          <cell r="AL23">
            <v>2.07466397</v>
          </cell>
          <cell r="AM23">
            <v>2.1657141800000002</v>
          </cell>
          <cell r="AN23">
            <v>2.1244681600000002</v>
          </cell>
          <cell r="AO23">
            <v>2.35436589</v>
          </cell>
          <cell r="AP23">
            <v>2.0461310900000003</v>
          </cell>
          <cell r="AQ23">
            <v>2.2820516400000002</v>
          </cell>
          <cell r="AR23">
            <v>2.5024359699999996</v>
          </cell>
          <cell r="AS23">
            <v>2.1303637400000004</v>
          </cell>
          <cell r="AT23">
            <v>1.8090949299999999</v>
          </cell>
          <cell r="AU23">
            <v>2.08740653</v>
          </cell>
          <cell r="AV23">
            <v>1.75236144</v>
          </cell>
          <cell r="AW23">
            <v>1.8023465300000001</v>
          </cell>
          <cell r="AX23">
            <v>1.9111042199999999</v>
          </cell>
          <cell r="AY23">
            <v>1.79497142</v>
          </cell>
          <cell r="AZ23">
            <v>1.7787289199999998</v>
          </cell>
          <cell r="BA23">
            <v>1.9131553799999998</v>
          </cell>
          <cell r="BB23">
            <v>1.7600368500000001</v>
          </cell>
          <cell r="BC23">
            <v>2.3193746099999997</v>
          </cell>
          <cell r="BD23">
            <v>2.06083521</v>
          </cell>
          <cell r="BE23">
            <v>2.0053428799999997</v>
          </cell>
          <cell r="BF23">
            <v>2.6231472</v>
          </cell>
          <cell r="BG23">
            <v>2.6186029200000003</v>
          </cell>
          <cell r="BH23">
            <v>2.6321180000000002</v>
          </cell>
          <cell r="BI23">
            <v>2.5817503299999998</v>
          </cell>
          <cell r="BJ23">
            <v>2.6542438599999998</v>
          </cell>
          <cell r="BK23">
            <v>2.7154812000000002</v>
          </cell>
          <cell r="BL23">
            <v>2.6944714900000002</v>
          </cell>
          <cell r="BM23">
            <v>2.4470439700000002</v>
          </cell>
          <cell r="BN23">
            <v>2.5576170600000001</v>
          </cell>
          <cell r="BO23">
            <v>2.7585517599999996</v>
          </cell>
          <cell r="BP23">
            <v>2.54750984</v>
          </cell>
          <cell r="BQ23">
            <v>2.3796291200000002</v>
          </cell>
          <cell r="BR23">
            <v>3.2293036800000001</v>
          </cell>
          <cell r="BS23">
            <v>2.7693344500000001</v>
          </cell>
          <cell r="BT23">
            <v>3.03683462</v>
          </cell>
          <cell r="BU23">
            <v>3.7416442599999997</v>
          </cell>
          <cell r="BV23">
            <v>3.49526366</v>
          </cell>
          <cell r="BW23">
            <v>3.36580945</v>
          </cell>
          <cell r="BX23">
            <v>3.36795285</v>
          </cell>
          <cell r="BY23">
            <v>3.3410092300000001</v>
          </cell>
          <cell r="BZ23">
            <v>3.0985166200000003</v>
          </cell>
          <cell r="CA23">
            <v>3.2839978700000003</v>
          </cell>
          <cell r="CB23">
            <v>3.1347252400000003</v>
          </cell>
          <cell r="CC23">
            <v>2.69653784</v>
          </cell>
          <cell r="CD23">
            <v>2.8697371700000001</v>
          </cell>
          <cell r="CE23">
            <v>2.6309984200000001</v>
          </cell>
          <cell r="CF23">
            <v>2.56765957</v>
          </cell>
          <cell r="CG23">
            <v>2.2979048199999998</v>
          </cell>
          <cell r="CH23">
            <v>2.2260952999999999</v>
          </cell>
          <cell r="CI23">
            <v>2.0776889399999998</v>
          </cell>
          <cell r="CJ23">
            <v>1.8894148200000001</v>
          </cell>
          <cell r="CK23">
            <v>1.8022110600000001</v>
          </cell>
          <cell r="CL23">
            <v>1.59873562</v>
          </cell>
          <cell r="CM23">
            <v>1.51962157</v>
          </cell>
          <cell r="CN23">
            <v>1.3676594199999998</v>
          </cell>
          <cell r="CO23">
            <v>1.13726518</v>
          </cell>
          <cell r="CP23">
            <v>1.05128979</v>
          </cell>
          <cell r="CQ23">
            <v>0.87203761000000002</v>
          </cell>
          <cell r="CR23">
            <v>0.75092128000000002</v>
          </cell>
          <cell r="CS23">
            <v>0.57447620999999993</v>
          </cell>
          <cell r="CT23">
            <v>0.44521906</v>
          </cell>
          <cell r="CU23">
            <v>0.29681271000000004</v>
          </cell>
          <cell r="CV23">
            <v>0.14189850000000001</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v>0</v>
          </cell>
          <cell r="FE23">
            <v>0</v>
          </cell>
          <cell r="FF23">
            <v>0</v>
          </cell>
          <cell r="FG23">
            <v>0</v>
          </cell>
          <cell r="FH23">
            <v>0</v>
          </cell>
          <cell r="FI23">
            <v>0</v>
          </cell>
          <cell r="FJ23">
            <v>0</v>
          </cell>
          <cell r="FK23">
            <v>0</v>
          </cell>
          <cell r="FL23">
            <v>0</v>
          </cell>
          <cell r="FM23">
            <v>0</v>
          </cell>
          <cell r="FN23">
            <v>0</v>
          </cell>
          <cell r="FO23">
            <v>0</v>
          </cell>
          <cell r="FP23">
            <v>0</v>
          </cell>
          <cell r="FQ23">
            <v>0</v>
          </cell>
          <cell r="FR23">
            <v>0</v>
          </cell>
          <cell r="FS23">
            <v>0</v>
          </cell>
          <cell r="FT23">
            <v>0</v>
          </cell>
          <cell r="FU23">
            <v>0</v>
          </cell>
          <cell r="FV23">
            <v>0</v>
          </cell>
          <cell r="FW23">
            <v>0</v>
          </cell>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L23">
            <v>0</v>
          </cell>
          <cell r="GM23">
            <v>0</v>
          </cell>
          <cell r="GN23">
            <v>0</v>
          </cell>
          <cell r="GO23">
            <v>0</v>
          </cell>
          <cell r="GP23">
            <v>0</v>
          </cell>
          <cell r="GQ23">
            <v>0</v>
          </cell>
          <cell r="GR23">
            <v>0</v>
          </cell>
          <cell r="GS23">
            <v>0</v>
          </cell>
          <cell r="GT23">
            <v>0</v>
          </cell>
          <cell r="GU23">
            <v>0</v>
          </cell>
          <cell r="GV23">
            <v>0</v>
          </cell>
          <cell r="GW23">
            <v>0</v>
          </cell>
          <cell r="GX23">
            <v>0</v>
          </cell>
          <cell r="GY23">
            <v>0</v>
          </cell>
          <cell r="GZ23">
            <v>0</v>
          </cell>
          <cell r="HA23">
            <v>0</v>
          </cell>
          <cell r="HB23">
            <v>0</v>
          </cell>
          <cell r="HC23">
            <v>0</v>
          </cell>
          <cell r="HD23">
            <v>0</v>
          </cell>
          <cell r="HE23">
            <v>0</v>
          </cell>
          <cell r="HF23">
            <v>0</v>
          </cell>
          <cell r="HG23">
            <v>0</v>
          </cell>
          <cell r="HH23">
            <v>0</v>
          </cell>
          <cell r="HI23">
            <v>0</v>
          </cell>
          <cell r="HJ23">
            <v>0</v>
          </cell>
          <cell r="HK23">
            <v>0</v>
          </cell>
          <cell r="HL23">
            <v>0</v>
          </cell>
          <cell r="HM23">
            <v>0</v>
          </cell>
          <cell r="HN23">
            <v>0</v>
          </cell>
          <cell r="HO23">
            <v>0</v>
          </cell>
          <cell r="HP23">
            <v>0</v>
          </cell>
          <cell r="HQ23">
            <v>0</v>
          </cell>
          <cell r="HR23">
            <v>0</v>
          </cell>
          <cell r="HS23">
            <v>0</v>
          </cell>
          <cell r="HT23">
            <v>0</v>
          </cell>
          <cell r="HU23">
            <v>0</v>
          </cell>
          <cell r="HV23">
            <v>0</v>
          </cell>
          <cell r="HW23">
            <v>0</v>
          </cell>
          <cell r="HX23">
            <v>0</v>
          </cell>
          <cell r="HY23">
            <v>0</v>
          </cell>
          <cell r="HZ23">
            <v>0</v>
          </cell>
          <cell r="IA23">
            <v>0</v>
          </cell>
          <cell r="IB23">
            <v>0</v>
          </cell>
          <cell r="IC23">
            <v>0</v>
          </cell>
          <cell r="ID23">
            <v>0</v>
          </cell>
          <cell r="IE23">
            <v>0</v>
          </cell>
          <cell r="IF23">
            <v>0</v>
          </cell>
          <cell r="IG23">
            <v>0</v>
          </cell>
          <cell r="IH23">
            <v>0</v>
          </cell>
          <cell r="II23">
            <v>0</v>
          </cell>
          <cell r="IJ23">
            <v>0</v>
          </cell>
          <cell r="IK23">
            <v>0</v>
          </cell>
          <cell r="IL23">
            <v>0</v>
          </cell>
          <cell r="IM23">
            <v>0</v>
          </cell>
          <cell r="IN23">
            <v>0</v>
          </cell>
          <cell r="IO23">
            <v>0</v>
          </cell>
          <cell r="IP23">
            <v>0</v>
          </cell>
          <cell r="IQ23">
            <v>0</v>
          </cell>
          <cell r="IR23">
            <v>0</v>
          </cell>
          <cell r="IS23">
            <v>0</v>
          </cell>
          <cell r="IT23">
            <v>0</v>
          </cell>
          <cell r="IU23">
            <v>0</v>
          </cell>
          <cell r="IV23">
            <v>0</v>
          </cell>
          <cell r="IW23">
            <v>0</v>
          </cell>
          <cell r="IX23">
            <v>0</v>
          </cell>
          <cell r="IY23">
            <v>0</v>
          </cell>
          <cell r="IZ23">
            <v>0</v>
          </cell>
          <cell r="JA23">
            <v>0</v>
          </cell>
          <cell r="JB23">
            <v>0</v>
          </cell>
          <cell r="JC23">
            <v>0</v>
          </cell>
          <cell r="JD23">
            <v>0</v>
          </cell>
          <cell r="JE23">
            <v>0</v>
          </cell>
          <cell r="JF23">
            <v>0</v>
          </cell>
          <cell r="JG23">
            <v>0</v>
          </cell>
          <cell r="JH23">
            <v>0</v>
          </cell>
          <cell r="JI23">
            <v>0</v>
          </cell>
          <cell r="JJ23">
            <v>0</v>
          </cell>
          <cell r="JK23">
            <v>0</v>
          </cell>
          <cell r="JL23">
            <v>0</v>
          </cell>
          <cell r="JM23">
            <v>0</v>
          </cell>
          <cell r="JN23">
            <v>0</v>
          </cell>
          <cell r="JO23">
            <v>0</v>
          </cell>
          <cell r="JP23">
            <v>0</v>
          </cell>
          <cell r="JQ23">
            <v>0</v>
          </cell>
          <cell r="JR23">
            <v>0</v>
          </cell>
          <cell r="JS23">
            <v>0</v>
          </cell>
          <cell r="JT23">
            <v>0</v>
          </cell>
          <cell r="JU23">
            <v>0</v>
          </cell>
          <cell r="JV23">
            <v>0</v>
          </cell>
          <cell r="JW23">
            <v>0</v>
          </cell>
          <cell r="JX23">
            <v>0</v>
          </cell>
          <cell r="JY23">
            <v>0</v>
          </cell>
          <cell r="JZ23">
            <v>0</v>
          </cell>
          <cell r="KA23">
            <v>0</v>
          </cell>
          <cell r="KB23">
            <v>0</v>
          </cell>
          <cell r="KC23">
            <v>0</v>
          </cell>
          <cell r="KD23">
            <v>0</v>
          </cell>
          <cell r="KE23">
            <v>0</v>
          </cell>
          <cell r="KF23">
            <v>0</v>
          </cell>
          <cell r="KG23">
            <v>0</v>
          </cell>
          <cell r="KH23">
            <v>0</v>
          </cell>
          <cell r="KI23">
            <v>0</v>
          </cell>
          <cell r="KJ23">
            <v>0</v>
          </cell>
          <cell r="KK23">
            <v>0</v>
          </cell>
          <cell r="KL23">
            <v>0</v>
          </cell>
          <cell r="KM23">
            <v>0</v>
          </cell>
          <cell r="KN23">
            <v>0</v>
          </cell>
          <cell r="KO23">
            <v>0</v>
          </cell>
          <cell r="KP23">
            <v>0</v>
          </cell>
          <cell r="KQ23">
            <v>0</v>
          </cell>
          <cell r="KR23">
            <v>0</v>
          </cell>
          <cell r="KS23">
            <v>0</v>
          </cell>
          <cell r="KT23">
            <v>0</v>
          </cell>
          <cell r="KU23">
            <v>0</v>
          </cell>
          <cell r="KV23">
            <v>0</v>
          </cell>
          <cell r="KW23">
            <v>0</v>
          </cell>
          <cell r="KX23">
            <v>0</v>
          </cell>
          <cell r="KY23">
            <v>0</v>
          </cell>
          <cell r="KZ23">
            <v>0</v>
          </cell>
          <cell r="LA23">
            <v>0</v>
          </cell>
          <cell r="LB23">
            <v>0</v>
          </cell>
          <cell r="LC23">
            <v>0</v>
          </cell>
          <cell r="LD23">
            <v>0</v>
          </cell>
          <cell r="LE23">
            <v>0</v>
          </cell>
          <cell r="LF23">
            <v>0</v>
          </cell>
          <cell r="LG23">
            <v>0</v>
          </cell>
          <cell r="LH23">
            <v>0</v>
          </cell>
          <cell r="LI23">
            <v>0</v>
          </cell>
          <cell r="LJ23">
            <v>0</v>
          </cell>
          <cell r="LK23">
            <v>0</v>
          </cell>
          <cell r="LL23">
            <v>0</v>
          </cell>
          <cell r="LM23">
            <v>0</v>
          </cell>
          <cell r="LN23">
            <v>0</v>
          </cell>
          <cell r="LO23">
            <v>0</v>
          </cell>
          <cell r="LP23">
            <v>0</v>
          </cell>
          <cell r="LQ23">
            <v>0</v>
          </cell>
          <cell r="LR23">
            <v>0</v>
          </cell>
          <cell r="LS23">
            <v>0</v>
          </cell>
          <cell r="LT23">
            <v>0</v>
          </cell>
          <cell r="LU23">
            <v>0</v>
          </cell>
          <cell r="LV23">
            <v>0</v>
          </cell>
          <cell r="LW23">
            <v>0</v>
          </cell>
          <cell r="LX23">
            <v>0</v>
          </cell>
          <cell r="LY23">
            <v>0</v>
          </cell>
          <cell r="LZ23">
            <v>0</v>
          </cell>
          <cell r="MA23">
            <v>0</v>
          </cell>
          <cell r="MB23">
            <v>0</v>
          </cell>
          <cell r="MC23">
            <v>0</v>
          </cell>
          <cell r="MD23">
            <v>0</v>
          </cell>
          <cell r="ME23">
            <v>0</v>
          </cell>
          <cell r="MF23">
            <v>0</v>
          </cell>
          <cell r="MG23">
            <v>0</v>
          </cell>
          <cell r="MH23">
            <v>0</v>
          </cell>
          <cell r="MI23">
            <v>0</v>
          </cell>
          <cell r="MJ23">
            <v>0</v>
          </cell>
          <cell r="MK23">
            <v>0</v>
          </cell>
          <cell r="ML23">
            <v>0</v>
          </cell>
          <cell r="MM23">
            <v>0</v>
          </cell>
          <cell r="MN23">
            <v>0</v>
          </cell>
          <cell r="MO23">
            <v>0</v>
          </cell>
          <cell r="MP23">
            <v>0</v>
          </cell>
        </row>
        <row r="24">
          <cell r="C24" t="str">
            <v>FFFIRF26</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1.288479E-2</v>
          </cell>
          <cell r="V24">
            <v>6.7348520000000009E-2</v>
          </cell>
          <cell r="W24">
            <v>0.19963170999999999</v>
          </cell>
          <cell r="X24">
            <v>0.23148054000000001</v>
          </cell>
          <cell r="Y24">
            <v>0.29109014</v>
          </cell>
          <cell r="Z24">
            <v>0.49352539257284489</v>
          </cell>
          <cell r="AA24">
            <v>0.55907527000000001</v>
          </cell>
          <cell r="AB24">
            <v>0.67830408739432668</v>
          </cell>
          <cell r="AC24">
            <v>0.81217569625356256</v>
          </cell>
          <cell r="AD24">
            <v>0.96169104477215417</v>
          </cell>
          <cell r="AE24">
            <v>0.85384637983571543</v>
          </cell>
          <cell r="AF24">
            <v>1.1992377149910425</v>
          </cell>
          <cell r="AG24">
            <v>0.97727443999999997</v>
          </cell>
          <cell r="AH24">
            <v>1.0838231</v>
          </cell>
          <cell r="AI24">
            <v>1.2471459299999998</v>
          </cell>
          <cell r="AJ24">
            <v>1.3943778199999999</v>
          </cell>
          <cell r="AK24">
            <v>1.43223926</v>
          </cell>
          <cell r="AL24">
            <v>1.5766704096164164</v>
          </cell>
          <cell r="AM24">
            <v>1.6382440631991448</v>
          </cell>
          <cell r="AN24">
            <v>1.5233714936737794</v>
          </cell>
          <cell r="AO24">
            <v>1.8555715665435526</v>
          </cell>
          <cell r="AP24">
            <v>1.6925771267439578</v>
          </cell>
          <cell r="AQ24">
            <v>1.8865631592768217</v>
          </cell>
          <cell r="AR24">
            <v>2.0967819853505469</v>
          </cell>
          <cell r="AS24">
            <v>1.9810725341705904</v>
          </cell>
          <cell r="AT24">
            <v>1.5701218553200276</v>
          </cell>
          <cell r="AU24">
            <v>1.7847284557580854</v>
          </cell>
          <cell r="AV24">
            <v>1.5123382691138871</v>
          </cell>
          <cell r="AW24">
            <v>1.5930768668583333</v>
          </cell>
          <cell r="AX24">
            <v>1.6963403431524444</v>
          </cell>
          <cell r="AY24">
            <v>1.5872123828054168</v>
          </cell>
          <cell r="AZ24">
            <v>1.5623957769778336</v>
          </cell>
          <cell r="BA24">
            <v>1.6625293274987558</v>
          </cell>
          <cell r="BB24">
            <v>1.5026551475710752</v>
          </cell>
          <cell r="BC24">
            <v>1.7942663032226502</v>
          </cell>
          <cell r="BD24">
            <v>1.57177876272605</v>
          </cell>
          <cell r="BE24">
            <v>1.5123588107830668</v>
          </cell>
          <cell r="BF24">
            <v>1.9209271600687556</v>
          </cell>
          <cell r="BG24">
            <v>1.913238802615189</v>
          </cell>
          <cell r="BH24">
            <v>1.8435598973650003</v>
          </cell>
          <cell r="BI24">
            <v>1.7971282589755002</v>
          </cell>
          <cell r="BJ24">
            <v>1.8478922647735918</v>
          </cell>
          <cell r="BK24">
            <v>1.838184695220517</v>
          </cell>
          <cell r="BL24">
            <v>1.8253048577728002</v>
          </cell>
          <cell r="BM24">
            <v>1.6443422259474001</v>
          </cell>
          <cell r="BN24">
            <v>1.6903025728600003</v>
          </cell>
          <cell r="BO24">
            <v>1.8264539868917333</v>
          </cell>
          <cell r="BP24">
            <v>1.7001534813000001</v>
          </cell>
          <cell r="BQ24">
            <v>1.574897526089178</v>
          </cell>
          <cell r="BR24">
            <v>2.1100832033270338</v>
          </cell>
          <cell r="BS24">
            <v>1.775356578303789</v>
          </cell>
          <cell r="BT24">
            <v>1.9481634899148861</v>
          </cell>
          <cell r="BU24">
            <v>2.4307868731629592</v>
          </cell>
          <cell r="BV24">
            <v>2.122332097295041</v>
          </cell>
          <cell r="BW24">
            <v>2.2151987280830441</v>
          </cell>
          <cell r="BX24">
            <v>2.2495980601008991</v>
          </cell>
          <cell r="BY24">
            <v>2.2670540600309876</v>
          </cell>
          <cell r="BZ24">
            <v>2.1382495145744254</v>
          </cell>
          <cell r="CA24">
            <v>2.3075718006074135</v>
          </cell>
          <cell r="CB24">
            <v>2.2458857165652222</v>
          </cell>
          <cell r="CC24">
            <v>1.9728267468080589</v>
          </cell>
          <cell r="CD24">
            <v>2.1476311376855968</v>
          </cell>
          <cell r="CE24">
            <v>2.0179546782722468</v>
          </cell>
          <cell r="CF24">
            <v>2.0228103314216068</v>
          </cell>
          <cell r="CG24">
            <v>1.8640984784267345</v>
          </cell>
          <cell r="CH24">
            <v>1.8649174082660462</v>
          </cell>
          <cell r="CI24">
            <v>1.8036020493102516</v>
          </cell>
          <cell r="CJ24">
            <v>1.7062856315340251</v>
          </cell>
          <cell r="CK24">
            <v>1.7011173877501327</v>
          </cell>
          <cell r="CL24">
            <v>1.5862027053411296</v>
          </cell>
          <cell r="CM24">
            <v>1.595707604716545</v>
          </cell>
          <cell r="CN24">
            <v>1.5329394552473345</v>
          </cell>
          <cell r="CO24">
            <v>1.3753257172066042</v>
          </cell>
          <cell r="CP24">
            <v>1.3909508341460657</v>
          </cell>
          <cell r="CQ24">
            <v>1.2860632497422384</v>
          </cell>
          <cell r="CR24">
            <v>1.2669195853708746</v>
          </cell>
          <cell r="CS24">
            <v>1.1522424232487216</v>
          </cell>
          <cell r="CT24">
            <v>1.1293876603984421</v>
          </cell>
          <cell r="CU24">
            <v>1.0681344093359419</v>
          </cell>
          <cell r="CV24">
            <v>0.96273852865630372</v>
          </cell>
          <cell r="CW24">
            <v>0.93433442608241946</v>
          </cell>
          <cell r="CX24">
            <v>0.84566561901791615</v>
          </cell>
          <cell r="CY24">
            <v>0.80353046998140376</v>
          </cell>
          <cell r="CZ24">
            <v>0.74382437215639785</v>
          </cell>
          <cell r="DA24">
            <v>0.61793797607833978</v>
          </cell>
          <cell r="DB24">
            <v>0.6072544585288695</v>
          </cell>
          <cell r="DC24">
            <v>0.53158005427573973</v>
          </cell>
          <cell r="DD24">
            <v>0.49139932074890974</v>
          </cell>
          <cell r="DE24">
            <v>0.40766972533236584</v>
          </cell>
          <cell r="DF24">
            <v>0.36517229230927317</v>
          </cell>
          <cell r="DG24">
            <v>0.30922582218545841</v>
          </cell>
          <cell r="DH24">
            <v>0.23814148495921533</v>
          </cell>
          <cell r="DI24">
            <v>0.19229834122035541</v>
          </cell>
          <cell r="DJ24">
            <v>0.13460111597686725</v>
          </cell>
          <cell r="DK24">
            <v>8.4398361035735836E-2</v>
          </cell>
          <cell r="DL24">
            <v>5.3268713776058497E-2</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L24">
            <v>0</v>
          </cell>
          <cell r="GM24">
            <v>0</v>
          </cell>
          <cell r="GN24">
            <v>0</v>
          </cell>
          <cell r="GO24">
            <v>0</v>
          </cell>
          <cell r="GP24">
            <v>0</v>
          </cell>
          <cell r="GQ24">
            <v>0</v>
          </cell>
          <cell r="GR24">
            <v>0</v>
          </cell>
          <cell r="GS24">
            <v>0</v>
          </cell>
          <cell r="GT24">
            <v>0</v>
          </cell>
          <cell r="GU24">
            <v>0</v>
          </cell>
          <cell r="GV24">
            <v>0</v>
          </cell>
          <cell r="GW24">
            <v>0</v>
          </cell>
          <cell r="GX24">
            <v>0</v>
          </cell>
          <cell r="GY24">
            <v>0</v>
          </cell>
          <cell r="GZ24">
            <v>0</v>
          </cell>
          <cell r="HA24">
            <v>0</v>
          </cell>
          <cell r="HB24">
            <v>0</v>
          </cell>
          <cell r="HC24">
            <v>0</v>
          </cell>
          <cell r="HD24">
            <v>0</v>
          </cell>
          <cell r="HE24">
            <v>0</v>
          </cell>
          <cell r="HF24">
            <v>0</v>
          </cell>
          <cell r="HG24">
            <v>0</v>
          </cell>
          <cell r="HH24">
            <v>0</v>
          </cell>
          <cell r="HI24">
            <v>0</v>
          </cell>
          <cell r="HJ24">
            <v>0</v>
          </cell>
          <cell r="HK24">
            <v>0</v>
          </cell>
          <cell r="HL24">
            <v>0</v>
          </cell>
          <cell r="HM24">
            <v>0</v>
          </cell>
          <cell r="HN24">
            <v>0</v>
          </cell>
          <cell r="HO24">
            <v>0</v>
          </cell>
          <cell r="HP24">
            <v>0</v>
          </cell>
          <cell r="HQ24">
            <v>0</v>
          </cell>
          <cell r="HR24">
            <v>0</v>
          </cell>
          <cell r="HS24">
            <v>0</v>
          </cell>
          <cell r="HT24">
            <v>0</v>
          </cell>
          <cell r="HU24">
            <v>0</v>
          </cell>
          <cell r="HV24">
            <v>0</v>
          </cell>
          <cell r="HW24">
            <v>0</v>
          </cell>
          <cell r="HX24">
            <v>0</v>
          </cell>
          <cell r="HY24">
            <v>0</v>
          </cell>
          <cell r="HZ24">
            <v>0</v>
          </cell>
          <cell r="IA24">
            <v>0</v>
          </cell>
          <cell r="IB24">
            <v>0</v>
          </cell>
          <cell r="IC24">
            <v>0</v>
          </cell>
          <cell r="ID24">
            <v>0</v>
          </cell>
          <cell r="IE24">
            <v>0</v>
          </cell>
          <cell r="IF24">
            <v>0</v>
          </cell>
          <cell r="IG24">
            <v>0</v>
          </cell>
          <cell r="IH24">
            <v>0</v>
          </cell>
          <cell r="II24">
            <v>0</v>
          </cell>
          <cell r="IJ24">
            <v>0</v>
          </cell>
          <cell r="IK24">
            <v>0</v>
          </cell>
          <cell r="IL24">
            <v>0</v>
          </cell>
          <cell r="IM24">
            <v>0</v>
          </cell>
          <cell r="IN24">
            <v>0</v>
          </cell>
          <cell r="IO24">
            <v>0</v>
          </cell>
          <cell r="IP24">
            <v>0</v>
          </cell>
          <cell r="IQ24">
            <v>0</v>
          </cell>
          <cell r="IR24">
            <v>0</v>
          </cell>
          <cell r="IS24">
            <v>0</v>
          </cell>
          <cell r="IT24">
            <v>0</v>
          </cell>
          <cell r="IU24">
            <v>0</v>
          </cell>
          <cell r="IV24">
            <v>0</v>
          </cell>
          <cell r="IW24">
            <v>0</v>
          </cell>
          <cell r="IX24">
            <v>0</v>
          </cell>
          <cell r="IY24">
            <v>0</v>
          </cell>
          <cell r="IZ24">
            <v>0</v>
          </cell>
          <cell r="JA24">
            <v>0</v>
          </cell>
          <cell r="JB24">
            <v>0</v>
          </cell>
          <cell r="JC24">
            <v>0</v>
          </cell>
          <cell r="JD24">
            <v>0</v>
          </cell>
          <cell r="JE24">
            <v>0</v>
          </cell>
          <cell r="JF24">
            <v>0</v>
          </cell>
          <cell r="JG24">
            <v>0</v>
          </cell>
          <cell r="JH24">
            <v>0</v>
          </cell>
          <cell r="JI24">
            <v>0</v>
          </cell>
          <cell r="JJ24">
            <v>0</v>
          </cell>
          <cell r="JK24">
            <v>0</v>
          </cell>
          <cell r="JL24">
            <v>0</v>
          </cell>
          <cell r="JM24">
            <v>0</v>
          </cell>
          <cell r="JN24">
            <v>0</v>
          </cell>
          <cell r="JO24">
            <v>0</v>
          </cell>
          <cell r="JP24">
            <v>0</v>
          </cell>
          <cell r="JQ24">
            <v>0</v>
          </cell>
          <cell r="JR24">
            <v>0</v>
          </cell>
          <cell r="JS24">
            <v>0</v>
          </cell>
          <cell r="JT24">
            <v>0</v>
          </cell>
          <cell r="JU24">
            <v>0</v>
          </cell>
          <cell r="JV24">
            <v>0</v>
          </cell>
          <cell r="JW24">
            <v>0</v>
          </cell>
          <cell r="JX24">
            <v>0</v>
          </cell>
          <cell r="JY24">
            <v>0</v>
          </cell>
          <cell r="JZ24">
            <v>0</v>
          </cell>
          <cell r="KA24">
            <v>0</v>
          </cell>
          <cell r="KB24">
            <v>0</v>
          </cell>
          <cell r="KC24">
            <v>0</v>
          </cell>
          <cell r="KD24">
            <v>0</v>
          </cell>
          <cell r="KE24">
            <v>0</v>
          </cell>
          <cell r="KF24">
            <v>0</v>
          </cell>
          <cell r="KG24">
            <v>0</v>
          </cell>
          <cell r="KH24">
            <v>0</v>
          </cell>
          <cell r="KI24">
            <v>0</v>
          </cell>
          <cell r="KJ24">
            <v>0</v>
          </cell>
          <cell r="KK24">
            <v>0</v>
          </cell>
          <cell r="KL24">
            <v>0</v>
          </cell>
          <cell r="KM24">
            <v>0</v>
          </cell>
          <cell r="KN24">
            <v>0</v>
          </cell>
          <cell r="KO24">
            <v>0</v>
          </cell>
          <cell r="KP24">
            <v>0</v>
          </cell>
          <cell r="KQ24">
            <v>0</v>
          </cell>
          <cell r="KR24">
            <v>0</v>
          </cell>
          <cell r="KS24">
            <v>0</v>
          </cell>
          <cell r="KT24">
            <v>0</v>
          </cell>
          <cell r="KU24">
            <v>0</v>
          </cell>
          <cell r="KV24">
            <v>0</v>
          </cell>
          <cell r="KW24">
            <v>0</v>
          </cell>
          <cell r="KX24">
            <v>0</v>
          </cell>
          <cell r="KY24">
            <v>0</v>
          </cell>
          <cell r="KZ24">
            <v>0</v>
          </cell>
          <cell r="LA24">
            <v>0</v>
          </cell>
          <cell r="LB24">
            <v>0</v>
          </cell>
          <cell r="LC24">
            <v>0</v>
          </cell>
          <cell r="LD24">
            <v>0</v>
          </cell>
          <cell r="LE24">
            <v>0</v>
          </cell>
          <cell r="LF24">
            <v>0</v>
          </cell>
          <cell r="LG24">
            <v>0</v>
          </cell>
          <cell r="LH24">
            <v>0</v>
          </cell>
          <cell r="LI24">
            <v>0</v>
          </cell>
          <cell r="LJ24">
            <v>0</v>
          </cell>
          <cell r="LK24">
            <v>0</v>
          </cell>
          <cell r="LL24">
            <v>0</v>
          </cell>
          <cell r="LM24">
            <v>0</v>
          </cell>
          <cell r="LN24">
            <v>0</v>
          </cell>
          <cell r="LO24">
            <v>0</v>
          </cell>
          <cell r="LP24">
            <v>0</v>
          </cell>
          <cell r="LQ24">
            <v>0</v>
          </cell>
          <cell r="LR24">
            <v>0</v>
          </cell>
          <cell r="LS24">
            <v>0</v>
          </cell>
          <cell r="LT24">
            <v>0</v>
          </cell>
          <cell r="LU24">
            <v>0</v>
          </cell>
          <cell r="LV24">
            <v>0</v>
          </cell>
          <cell r="LW24">
            <v>0</v>
          </cell>
          <cell r="LX24">
            <v>0</v>
          </cell>
          <cell r="LY24">
            <v>0</v>
          </cell>
          <cell r="LZ24">
            <v>0</v>
          </cell>
          <cell r="MA24">
            <v>0</v>
          </cell>
          <cell r="MB24">
            <v>0</v>
          </cell>
          <cell r="MC24">
            <v>0</v>
          </cell>
          <cell r="MD24">
            <v>0</v>
          </cell>
          <cell r="ME24">
            <v>0</v>
          </cell>
          <cell r="MF24">
            <v>0</v>
          </cell>
          <cell r="MG24">
            <v>0</v>
          </cell>
          <cell r="MH24">
            <v>0</v>
          </cell>
          <cell r="MI24">
            <v>0</v>
          </cell>
          <cell r="MJ24">
            <v>0</v>
          </cell>
          <cell r="MK24">
            <v>0</v>
          </cell>
          <cell r="ML24">
            <v>0</v>
          </cell>
          <cell r="MM24">
            <v>0</v>
          </cell>
          <cell r="MN24">
            <v>0</v>
          </cell>
          <cell r="MO24">
            <v>0</v>
          </cell>
          <cell r="MP24">
            <v>0</v>
          </cell>
        </row>
        <row r="25">
          <cell r="C25" t="str">
            <v>FFFIRE26</v>
          </cell>
          <cell r="G25">
            <v>0</v>
          </cell>
          <cell r="H25">
            <v>0</v>
          </cell>
          <cell r="I25">
            <v>0</v>
          </cell>
          <cell r="J25">
            <v>0</v>
          </cell>
          <cell r="K25">
            <v>0</v>
          </cell>
          <cell r="L25">
            <v>0</v>
          </cell>
          <cell r="M25">
            <v>0</v>
          </cell>
          <cell r="N25">
            <v>0</v>
          </cell>
          <cell r="O25">
            <v>0</v>
          </cell>
          <cell r="P25">
            <v>0</v>
          </cell>
          <cell r="Q25">
            <v>0</v>
          </cell>
          <cell r="R25">
            <v>0</v>
          </cell>
          <cell r="S25">
            <v>0</v>
          </cell>
          <cell r="T25">
            <v>0.13208165530440796</v>
          </cell>
          <cell r="U25">
            <v>0.10099451181997005</v>
          </cell>
          <cell r="V25">
            <v>0.13232428484458605</v>
          </cell>
          <cell r="W25">
            <v>0.21679964400031676</v>
          </cell>
          <cell r="X25">
            <v>0.24232835417541942</v>
          </cell>
          <cell r="Y25">
            <v>0.21522959552087778</v>
          </cell>
          <cell r="Z25">
            <v>0.24290692191117497</v>
          </cell>
          <cell r="AA25">
            <v>0.25404475790639997</v>
          </cell>
          <cell r="AB25">
            <v>0.23325952032587499</v>
          </cell>
          <cell r="AC25">
            <v>0.26378180062757223</v>
          </cell>
          <cell r="AD25">
            <v>0.28449794585648336</v>
          </cell>
          <cell r="AE25">
            <v>0.24312451104806662</v>
          </cell>
          <cell r="AF25">
            <v>0.28312285394754305</v>
          </cell>
          <cell r="AG25">
            <v>0.24049088632191012</v>
          </cell>
          <cell r="AH25">
            <v>0.24932026550105407</v>
          </cell>
          <cell r="AI25">
            <v>0.2475699116472507</v>
          </cell>
          <cell r="AJ25">
            <v>0.26424992666921809</v>
          </cell>
          <cell r="AK25">
            <v>0.23959683585644134</v>
          </cell>
          <cell r="AL25">
            <v>0.23461688267738762</v>
          </cell>
          <cell r="AM25">
            <v>0.23465919641712807</v>
          </cell>
          <cell r="AN25">
            <v>0.22709216782354399</v>
          </cell>
          <cell r="AO25">
            <v>0.24052236597181606</v>
          </cell>
          <cell r="AP25">
            <v>0.20401043887456555</v>
          </cell>
          <cell r="AQ25">
            <v>0.22575104539793092</v>
          </cell>
          <cell r="AR25">
            <v>0.24472200294046395</v>
          </cell>
          <cell r="AS25">
            <v>0.20135375574967498</v>
          </cell>
          <cell r="AT25">
            <v>0.20831551682685123</v>
          </cell>
          <cell r="AU25">
            <v>0.19684082792973959</v>
          </cell>
          <cell r="AV25">
            <v>0.16676341233384026</v>
          </cell>
          <cell r="AW25">
            <v>0.17836656683671873</v>
          </cell>
          <cell r="AX25">
            <v>0.17523257520319999</v>
          </cell>
          <cell r="AY25">
            <v>0.16392198686400003</v>
          </cell>
          <cell r="AZ25">
            <v>0.16352565850800002</v>
          </cell>
          <cell r="BA25">
            <v>0.1796012114131556</v>
          </cell>
          <cell r="BB25">
            <v>0.16228927259375556</v>
          </cell>
          <cell r="BC25">
            <v>0.1840886173181</v>
          </cell>
          <cell r="BD25">
            <v>0.1735086386546667</v>
          </cell>
          <cell r="BE25">
            <v>0.16690289489066668</v>
          </cell>
          <cell r="BF25">
            <v>0.18404563207066671</v>
          </cell>
          <cell r="BG25">
            <v>0.2019617322170639</v>
          </cell>
          <cell r="BH25">
            <v>0.19454652300741665</v>
          </cell>
          <cell r="BI25">
            <v>0.19358899699825002</v>
          </cell>
          <cell r="BJ25">
            <v>0.1884589418339917</v>
          </cell>
          <cell r="BK25">
            <v>0.1874046089930167</v>
          </cell>
          <cell r="BL25">
            <v>0.19229990886453335</v>
          </cell>
          <cell r="BM25">
            <v>0.18284924979468889</v>
          </cell>
          <cell r="BN25">
            <v>0.18788773017333332</v>
          </cell>
          <cell r="BO25">
            <v>0.19899234723200002</v>
          </cell>
          <cell r="BP25">
            <v>0.19180491519466669</v>
          </cell>
          <cell r="BQ25">
            <v>0.17759689425457781</v>
          </cell>
          <cell r="BR25">
            <v>0.20755529889746668</v>
          </cell>
          <cell r="BS25">
            <v>0.20862929419927781</v>
          </cell>
          <cell r="BT25">
            <v>0.22882346497306943</v>
          </cell>
          <cell r="BU25">
            <v>0.23083659041688889</v>
          </cell>
          <cell r="BV25">
            <v>0.23593169879157586</v>
          </cell>
          <cell r="BW25">
            <v>0.24619802065862417</v>
          </cell>
          <cell r="BX25">
            <v>0.23244502343697501</v>
          </cell>
          <cell r="BY25">
            <v>0.2482968820590041</v>
          </cell>
          <cell r="BZ25">
            <v>0.23412609226235997</v>
          </cell>
          <cell r="CA25">
            <v>0.23556370861653983</v>
          </cell>
          <cell r="CB25">
            <v>0.24093001120036811</v>
          </cell>
          <cell r="CC25">
            <v>0.21156936467233725</v>
          </cell>
          <cell r="CD25">
            <v>0.22754501057409296</v>
          </cell>
          <cell r="CE25">
            <v>0.2162470970503306</v>
          </cell>
          <cell r="CF25">
            <v>0.21668395987042907</v>
          </cell>
          <cell r="CG25">
            <v>0.20314121237630628</v>
          </cell>
          <cell r="CH25">
            <v>0.19961966470130119</v>
          </cell>
          <cell r="CI25">
            <v>0.19296567587551897</v>
          </cell>
          <cell r="CJ25">
            <v>0.18030163262877744</v>
          </cell>
          <cell r="CK25">
            <v>0.18180142959809331</v>
          </cell>
          <cell r="CL25">
            <v>0.16942068707804295</v>
          </cell>
          <cell r="CM25">
            <v>0.16833465702986217</v>
          </cell>
          <cell r="CN25">
            <v>0.1622364504121262</v>
          </cell>
          <cell r="CO25">
            <v>0.14544585003059415</v>
          </cell>
          <cell r="CP25">
            <v>0.14871674620500613</v>
          </cell>
          <cell r="CQ25">
            <v>0.1357640782038457</v>
          </cell>
          <cell r="CR25">
            <v>0.1336090928320805</v>
          </cell>
          <cell r="CS25">
            <v>0.12283416598727791</v>
          </cell>
          <cell r="CT25">
            <v>0.11881902929248825</v>
          </cell>
          <cell r="CU25">
            <v>0.11221797210559488</v>
          </cell>
          <cell r="CV25">
            <v>0.10220991766325954</v>
          </cell>
          <cell r="CW25">
            <v>9.782489585766925E-2</v>
          </cell>
          <cell r="CX25">
            <v>8.8357970447525094E-2</v>
          </cell>
          <cell r="CY25">
            <v>8.4781576400549202E-2</v>
          </cell>
          <cell r="CZ25">
            <v>7.6910159881542442E-2</v>
          </cell>
          <cell r="DA25">
            <v>6.3678304412819228E-2</v>
          </cell>
          <cell r="DB25">
            <v>6.4091799889700152E-2</v>
          </cell>
          <cell r="DC25">
            <v>5.426595615916114E-2</v>
          </cell>
          <cell r="DD25">
            <v>4.9844285649795393E-2</v>
          </cell>
          <cell r="DE25">
            <v>4.2206854775926679E-2</v>
          </cell>
          <cell r="DF25">
            <v>3.6311348534890597E-2</v>
          </cell>
          <cell r="DG25">
            <v>3.0259457101469454E-2</v>
          </cell>
          <cell r="DH25">
            <v>2.3426676452949984E-2</v>
          </cell>
          <cell r="DI25">
            <v>1.7619741392814678E-2</v>
          </cell>
          <cell r="DJ25">
            <v>1.136757507159052E-2</v>
          </cell>
          <cell r="DK25">
            <v>5.8732470884723968E-3</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v>0</v>
          </cell>
          <cell r="FK25">
            <v>0</v>
          </cell>
          <cell r="FL25">
            <v>0</v>
          </cell>
          <cell r="FM25">
            <v>0</v>
          </cell>
          <cell r="FN25">
            <v>0</v>
          </cell>
          <cell r="FO25">
            <v>0</v>
          </cell>
          <cell r="FP25">
            <v>0</v>
          </cell>
          <cell r="FQ25">
            <v>0</v>
          </cell>
          <cell r="FR25">
            <v>0</v>
          </cell>
          <cell r="FS25">
            <v>0</v>
          </cell>
          <cell r="FT25">
            <v>0</v>
          </cell>
          <cell r="FU25">
            <v>0</v>
          </cell>
          <cell r="FV25">
            <v>0</v>
          </cell>
          <cell r="FW25">
            <v>0</v>
          </cell>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L25">
            <v>0</v>
          </cell>
          <cell r="GM25">
            <v>0</v>
          </cell>
          <cell r="GN25">
            <v>0</v>
          </cell>
          <cell r="GO25">
            <v>0</v>
          </cell>
          <cell r="GP25">
            <v>0</v>
          </cell>
          <cell r="GQ25">
            <v>0</v>
          </cell>
          <cell r="GR25">
            <v>0</v>
          </cell>
          <cell r="GS25">
            <v>0</v>
          </cell>
          <cell r="GT25">
            <v>0</v>
          </cell>
          <cell r="GU25">
            <v>0</v>
          </cell>
          <cell r="GV25">
            <v>0</v>
          </cell>
          <cell r="GW25">
            <v>0</v>
          </cell>
          <cell r="GX25">
            <v>0</v>
          </cell>
          <cell r="GY25">
            <v>0</v>
          </cell>
          <cell r="GZ25">
            <v>0</v>
          </cell>
          <cell r="HA25">
            <v>0</v>
          </cell>
          <cell r="HB25">
            <v>0</v>
          </cell>
          <cell r="HC25">
            <v>0</v>
          </cell>
          <cell r="HD25">
            <v>0</v>
          </cell>
          <cell r="HE25">
            <v>0</v>
          </cell>
          <cell r="HF25">
            <v>0</v>
          </cell>
          <cell r="HG25">
            <v>0</v>
          </cell>
          <cell r="HH25">
            <v>0</v>
          </cell>
          <cell r="HI25">
            <v>0</v>
          </cell>
          <cell r="HJ25">
            <v>0</v>
          </cell>
          <cell r="HK25">
            <v>0</v>
          </cell>
          <cell r="HL25">
            <v>0</v>
          </cell>
          <cell r="HM25">
            <v>0</v>
          </cell>
          <cell r="HN25">
            <v>0</v>
          </cell>
          <cell r="HO25">
            <v>0</v>
          </cell>
          <cell r="HP25">
            <v>0</v>
          </cell>
          <cell r="HQ25">
            <v>0</v>
          </cell>
          <cell r="HR25">
            <v>0</v>
          </cell>
          <cell r="HS25">
            <v>0</v>
          </cell>
          <cell r="HT25">
            <v>0</v>
          </cell>
          <cell r="HU25">
            <v>0</v>
          </cell>
          <cell r="HV25">
            <v>0</v>
          </cell>
          <cell r="HW25">
            <v>0</v>
          </cell>
          <cell r="HX25">
            <v>0</v>
          </cell>
          <cell r="HY25">
            <v>0</v>
          </cell>
          <cell r="HZ25">
            <v>0</v>
          </cell>
          <cell r="IA25">
            <v>0</v>
          </cell>
          <cell r="IB25">
            <v>0</v>
          </cell>
          <cell r="IC25">
            <v>0</v>
          </cell>
          <cell r="ID25">
            <v>0</v>
          </cell>
          <cell r="IE25">
            <v>0</v>
          </cell>
          <cell r="IF25">
            <v>0</v>
          </cell>
          <cell r="IG25">
            <v>0</v>
          </cell>
          <cell r="IH25">
            <v>0</v>
          </cell>
          <cell r="II25">
            <v>0</v>
          </cell>
          <cell r="IJ25">
            <v>0</v>
          </cell>
          <cell r="IK25">
            <v>0</v>
          </cell>
          <cell r="IL25">
            <v>0</v>
          </cell>
          <cell r="IM25">
            <v>0</v>
          </cell>
          <cell r="IN25">
            <v>0</v>
          </cell>
          <cell r="IO25">
            <v>0</v>
          </cell>
          <cell r="IP25">
            <v>0</v>
          </cell>
          <cell r="IQ25">
            <v>0</v>
          </cell>
          <cell r="IR25">
            <v>0</v>
          </cell>
          <cell r="IS25">
            <v>0</v>
          </cell>
          <cell r="IT25">
            <v>0</v>
          </cell>
          <cell r="IU25">
            <v>0</v>
          </cell>
          <cell r="IV25">
            <v>0</v>
          </cell>
          <cell r="IW25">
            <v>0</v>
          </cell>
          <cell r="IX25">
            <v>0</v>
          </cell>
          <cell r="IY25">
            <v>0</v>
          </cell>
          <cell r="IZ25">
            <v>0</v>
          </cell>
          <cell r="JA25">
            <v>0</v>
          </cell>
          <cell r="JB25">
            <v>0</v>
          </cell>
          <cell r="JC25">
            <v>0</v>
          </cell>
          <cell r="JD25">
            <v>0</v>
          </cell>
          <cell r="JE25">
            <v>0</v>
          </cell>
          <cell r="JF25">
            <v>0</v>
          </cell>
          <cell r="JG25">
            <v>0</v>
          </cell>
          <cell r="JH25">
            <v>0</v>
          </cell>
          <cell r="JI25">
            <v>0</v>
          </cell>
          <cell r="JJ25">
            <v>0</v>
          </cell>
          <cell r="JK25">
            <v>0</v>
          </cell>
          <cell r="JL25">
            <v>0</v>
          </cell>
          <cell r="JM25">
            <v>0</v>
          </cell>
          <cell r="JN25">
            <v>0</v>
          </cell>
          <cell r="JO25">
            <v>0</v>
          </cell>
          <cell r="JP25">
            <v>0</v>
          </cell>
          <cell r="JQ25">
            <v>0</v>
          </cell>
          <cell r="JR25">
            <v>0</v>
          </cell>
          <cell r="JS25">
            <v>0</v>
          </cell>
          <cell r="JT25">
            <v>0</v>
          </cell>
          <cell r="JU25">
            <v>0</v>
          </cell>
          <cell r="JV25">
            <v>0</v>
          </cell>
          <cell r="JW25">
            <v>0</v>
          </cell>
          <cell r="JX25">
            <v>0</v>
          </cell>
          <cell r="JY25">
            <v>0</v>
          </cell>
          <cell r="JZ25">
            <v>0</v>
          </cell>
          <cell r="KA25">
            <v>0</v>
          </cell>
          <cell r="KB25">
            <v>0</v>
          </cell>
          <cell r="KC25">
            <v>0</v>
          </cell>
          <cell r="KD25">
            <v>0</v>
          </cell>
          <cell r="KE25">
            <v>0</v>
          </cell>
          <cell r="KF25">
            <v>0</v>
          </cell>
          <cell r="KG25">
            <v>0</v>
          </cell>
          <cell r="KH25">
            <v>0</v>
          </cell>
          <cell r="KI25">
            <v>0</v>
          </cell>
          <cell r="KJ25">
            <v>0</v>
          </cell>
          <cell r="KK25">
            <v>0</v>
          </cell>
          <cell r="KL25">
            <v>0</v>
          </cell>
          <cell r="KM25">
            <v>0</v>
          </cell>
          <cell r="KN25">
            <v>0</v>
          </cell>
          <cell r="KO25">
            <v>0</v>
          </cell>
          <cell r="KP25">
            <v>0</v>
          </cell>
          <cell r="KQ25">
            <v>0</v>
          </cell>
          <cell r="KR25">
            <v>0</v>
          </cell>
          <cell r="KS25">
            <v>0</v>
          </cell>
          <cell r="KT25">
            <v>0</v>
          </cell>
          <cell r="KU25">
            <v>0</v>
          </cell>
          <cell r="KV25">
            <v>0</v>
          </cell>
          <cell r="KW25">
            <v>0</v>
          </cell>
          <cell r="KX25">
            <v>0</v>
          </cell>
          <cell r="KY25">
            <v>0</v>
          </cell>
          <cell r="KZ25">
            <v>0</v>
          </cell>
          <cell r="LA25">
            <v>0</v>
          </cell>
          <cell r="LB25">
            <v>0</v>
          </cell>
          <cell r="LC25">
            <v>0</v>
          </cell>
          <cell r="LD25">
            <v>0</v>
          </cell>
          <cell r="LE25">
            <v>0</v>
          </cell>
          <cell r="LF25">
            <v>0</v>
          </cell>
          <cell r="LG25">
            <v>0</v>
          </cell>
          <cell r="LH25">
            <v>0</v>
          </cell>
          <cell r="LI25">
            <v>0</v>
          </cell>
          <cell r="LJ25">
            <v>0</v>
          </cell>
          <cell r="LK25">
            <v>0</v>
          </cell>
          <cell r="LL25">
            <v>0</v>
          </cell>
          <cell r="LM25">
            <v>0</v>
          </cell>
          <cell r="LN25">
            <v>0</v>
          </cell>
          <cell r="LO25">
            <v>0</v>
          </cell>
          <cell r="LP25">
            <v>0</v>
          </cell>
          <cell r="LQ25">
            <v>0</v>
          </cell>
          <cell r="LR25">
            <v>0</v>
          </cell>
          <cell r="LS25">
            <v>0</v>
          </cell>
          <cell r="LT25">
            <v>0</v>
          </cell>
          <cell r="LU25">
            <v>0</v>
          </cell>
          <cell r="LV25">
            <v>0</v>
          </cell>
          <cell r="LW25">
            <v>0</v>
          </cell>
          <cell r="LX25">
            <v>0</v>
          </cell>
          <cell r="LY25">
            <v>0</v>
          </cell>
          <cell r="LZ25">
            <v>0</v>
          </cell>
          <cell r="MA25">
            <v>0</v>
          </cell>
          <cell r="MB25">
            <v>0</v>
          </cell>
          <cell r="MC25">
            <v>0</v>
          </cell>
          <cell r="MD25">
            <v>0</v>
          </cell>
          <cell r="ME25">
            <v>0</v>
          </cell>
          <cell r="MF25">
            <v>0</v>
          </cell>
          <cell r="MG25">
            <v>0</v>
          </cell>
          <cell r="MH25">
            <v>0</v>
          </cell>
          <cell r="MI25">
            <v>0</v>
          </cell>
          <cell r="MJ25">
            <v>0</v>
          </cell>
          <cell r="MK25">
            <v>0</v>
          </cell>
          <cell r="ML25">
            <v>0</v>
          </cell>
          <cell r="MM25">
            <v>0</v>
          </cell>
          <cell r="MN25">
            <v>0</v>
          </cell>
          <cell r="MO25">
            <v>0</v>
          </cell>
          <cell r="MP25">
            <v>0</v>
          </cell>
        </row>
        <row r="26">
          <cell r="C26" t="str">
            <v>FFFIRY22</v>
          </cell>
          <cell r="G26">
            <v>0.22260141</v>
          </cell>
          <cell r="H26">
            <v>0.21993581000000004</v>
          </cell>
          <cell r="I26">
            <v>0.20727344999999997</v>
          </cell>
          <cell r="J26">
            <v>0.23596687</v>
          </cell>
          <cell r="K26">
            <v>0.21163100999999998</v>
          </cell>
          <cell r="L26">
            <v>0.22658251999999998</v>
          </cell>
          <cell r="M26">
            <v>0.22442128</v>
          </cell>
          <cell r="N26">
            <v>0.21413709999999997</v>
          </cell>
          <cell r="O26">
            <v>0.23931910000000001</v>
          </cell>
          <cell r="P26">
            <v>0.20041587</v>
          </cell>
          <cell r="Q26">
            <v>0.21855279999999996</v>
          </cell>
          <cell r="R26">
            <v>0.23047404000000002</v>
          </cell>
          <cell r="S26">
            <v>0.19163903999999995</v>
          </cell>
          <cell r="T26">
            <v>0.20953990999999994</v>
          </cell>
          <cell r="U26">
            <v>0.20399466000000002</v>
          </cell>
          <cell r="V26">
            <v>0.22237346000000002</v>
          </cell>
          <cell r="W26">
            <v>0.2121516</v>
          </cell>
          <cell r="X26">
            <v>0.24586022000000002</v>
          </cell>
          <cell r="Y26">
            <v>0.2077841</v>
          </cell>
          <cell r="Z26">
            <v>0.22840575999999999</v>
          </cell>
          <cell r="AA26">
            <v>0.22396252000000003</v>
          </cell>
          <cell r="AB26">
            <v>0.20292078000000002</v>
          </cell>
          <cell r="AC26">
            <v>0.22464593000000002</v>
          </cell>
          <cell r="AD26">
            <v>0.24481514000000001</v>
          </cell>
          <cell r="AE26">
            <v>0.20429424999999998</v>
          </cell>
          <cell r="AF26">
            <v>0.23912915999999998</v>
          </cell>
          <cell r="AG26">
            <v>0.19072244999999999</v>
          </cell>
          <cell r="AH26">
            <v>0.19187519</v>
          </cell>
          <cell r="AI26">
            <v>0.19468572000000001</v>
          </cell>
          <cell r="AJ26">
            <v>0.19320220999999999</v>
          </cell>
          <cell r="AK26">
            <v>0.17163706000000004</v>
          </cell>
          <cell r="AL26">
            <v>0.17709034999999998</v>
          </cell>
          <cell r="AM26">
            <v>0.15862194999999998</v>
          </cell>
          <cell r="AN26">
            <v>0.15534224999999996</v>
          </cell>
          <cell r="AO26">
            <v>0.16456767999999999</v>
          </cell>
          <cell r="AP26">
            <v>0.13689632000000002</v>
          </cell>
          <cell r="AQ26">
            <v>0.14759147999999997</v>
          </cell>
          <cell r="AR26">
            <v>0.15270023000000005</v>
          </cell>
          <cell r="AS26">
            <v>0.11830919999999999</v>
          </cell>
          <cell r="AT26">
            <v>0.11719361</v>
          </cell>
          <cell r="AU26">
            <v>0.12490547999999999</v>
          </cell>
          <cell r="AV26">
            <v>7.7320159999999999E-2</v>
          </cell>
          <cell r="AW26">
            <v>7.2902370000000008E-2</v>
          </cell>
          <cell r="AX26">
            <v>6.8636729999999993E-2</v>
          </cell>
          <cell r="AY26">
            <v>5.574929E-2</v>
          </cell>
          <cell r="AZ26">
            <v>4.7191090000000005E-2</v>
          </cell>
          <cell r="BA26">
            <v>4.149518E-2</v>
          </cell>
          <cell r="BB26">
            <v>3.0618909999999999E-2</v>
          </cell>
          <cell r="BC26">
            <v>2.814593E-2</v>
          </cell>
          <cell r="BD26">
            <v>1.5700890000000002E-2</v>
          </cell>
          <cell r="BE26">
            <v>8.6799599999999987E-3</v>
          </cell>
          <cell r="BF26">
            <v>6.3931100000000005E-3</v>
          </cell>
          <cell r="BG26">
            <v>4.9272199999999995E-3</v>
          </cell>
          <cell r="BH26">
            <v>3.7260000000000001E-3</v>
          </cell>
          <cell r="BI26">
            <v>1.97415E-3</v>
          </cell>
          <cell r="BJ26">
            <v>1.8923900000000001E-3</v>
          </cell>
          <cell r="BK26">
            <v>1.6710899999999999E-3</v>
          </cell>
          <cell r="BL26">
            <v>1.56481E-3</v>
          </cell>
          <cell r="BM26">
            <v>1.2780199999999999E-3</v>
          </cell>
          <cell r="BN26">
            <v>1.25789E-3</v>
          </cell>
          <cell r="BO26">
            <v>1.1412100000000001E-3</v>
          </cell>
          <cell r="BP26">
            <v>8.6866999999999999E-4</v>
          </cell>
          <cell r="BQ26">
            <v>6.7469000000000003E-4</v>
          </cell>
          <cell r="BR26">
            <v>5.4986E-4</v>
          </cell>
          <cell r="BS26">
            <v>2.4363E-4</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v>
          </cell>
          <cell r="FC26">
            <v>0</v>
          </cell>
          <cell r="FD26">
            <v>0</v>
          </cell>
          <cell r="FE26">
            <v>0</v>
          </cell>
          <cell r="FF26">
            <v>0</v>
          </cell>
          <cell r="FG26">
            <v>0</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0</v>
          </cell>
          <cell r="HG26">
            <v>0</v>
          </cell>
          <cell r="HH26">
            <v>0</v>
          </cell>
          <cell r="HI26">
            <v>0</v>
          </cell>
          <cell r="HJ26">
            <v>0</v>
          </cell>
          <cell r="HK26">
            <v>0</v>
          </cell>
          <cell r="HL26">
            <v>0</v>
          </cell>
          <cell r="HM26">
            <v>0</v>
          </cell>
          <cell r="HN26">
            <v>0</v>
          </cell>
          <cell r="HO26">
            <v>0</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0</v>
          </cell>
          <cell r="IK26">
            <v>0</v>
          </cell>
          <cell r="IL26">
            <v>0</v>
          </cell>
          <cell r="IM26">
            <v>0</v>
          </cell>
          <cell r="IN26">
            <v>0</v>
          </cell>
          <cell r="IO26">
            <v>0</v>
          </cell>
          <cell r="IP26">
            <v>0</v>
          </cell>
          <cell r="IQ26">
            <v>0</v>
          </cell>
          <cell r="IR26">
            <v>0</v>
          </cell>
          <cell r="IS26">
            <v>0</v>
          </cell>
          <cell r="IT26">
            <v>0</v>
          </cell>
          <cell r="IU26">
            <v>0</v>
          </cell>
          <cell r="IV26">
            <v>0</v>
          </cell>
          <cell r="IW26">
            <v>0</v>
          </cell>
          <cell r="IX26">
            <v>0</v>
          </cell>
          <cell r="IY26">
            <v>0</v>
          </cell>
          <cell r="IZ26">
            <v>0</v>
          </cell>
          <cell r="JA26">
            <v>0</v>
          </cell>
          <cell r="JB26">
            <v>0</v>
          </cell>
          <cell r="JC26">
            <v>0</v>
          </cell>
          <cell r="JD26">
            <v>0</v>
          </cell>
          <cell r="JE26">
            <v>0</v>
          </cell>
          <cell r="JF26">
            <v>0</v>
          </cell>
          <cell r="JG26">
            <v>0</v>
          </cell>
          <cell r="JH26">
            <v>0</v>
          </cell>
          <cell r="JI26">
            <v>0</v>
          </cell>
          <cell r="JJ26">
            <v>0</v>
          </cell>
          <cell r="JK26">
            <v>0</v>
          </cell>
          <cell r="JL26">
            <v>0</v>
          </cell>
          <cell r="JM26">
            <v>0</v>
          </cell>
          <cell r="JN26">
            <v>0</v>
          </cell>
          <cell r="JO26">
            <v>0</v>
          </cell>
          <cell r="JP26">
            <v>0</v>
          </cell>
          <cell r="JQ26">
            <v>0</v>
          </cell>
          <cell r="JR26">
            <v>0</v>
          </cell>
          <cell r="JS26">
            <v>0</v>
          </cell>
          <cell r="JT26">
            <v>0</v>
          </cell>
          <cell r="JU26">
            <v>0</v>
          </cell>
          <cell r="JV26">
            <v>0</v>
          </cell>
          <cell r="JW26">
            <v>0</v>
          </cell>
          <cell r="JX26">
            <v>0</v>
          </cell>
          <cell r="JY26">
            <v>0</v>
          </cell>
          <cell r="JZ26">
            <v>0</v>
          </cell>
          <cell r="KA26">
            <v>0</v>
          </cell>
          <cell r="KB26">
            <v>0</v>
          </cell>
          <cell r="KC26">
            <v>0</v>
          </cell>
          <cell r="KD26">
            <v>0</v>
          </cell>
          <cell r="KE26">
            <v>0</v>
          </cell>
          <cell r="KF26">
            <v>0</v>
          </cell>
          <cell r="KG26">
            <v>0</v>
          </cell>
          <cell r="KH26">
            <v>0</v>
          </cell>
          <cell r="KI26">
            <v>0</v>
          </cell>
          <cell r="KJ26">
            <v>0</v>
          </cell>
          <cell r="KK26">
            <v>0</v>
          </cell>
          <cell r="KL26">
            <v>0</v>
          </cell>
          <cell r="KM26">
            <v>0</v>
          </cell>
          <cell r="KN26">
            <v>0</v>
          </cell>
          <cell r="KO26">
            <v>0</v>
          </cell>
          <cell r="KP26">
            <v>0</v>
          </cell>
          <cell r="KQ26">
            <v>0</v>
          </cell>
          <cell r="KR26">
            <v>0</v>
          </cell>
          <cell r="KS26">
            <v>0</v>
          </cell>
          <cell r="KT26">
            <v>0</v>
          </cell>
          <cell r="KU26">
            <v>0</v>
          </cell>
          <cell r="KV26">
            <v>0</v>
          </cell>
          <cell r="KW26">
            <v>0</v>
          </cell>
          <cell r="KX26">
            <v>0</v>
          </cell>
          <cell r="KY26">
            <v>0</v>
          </cell>
          <cell r="KZ26">
            <v>0</v>
          </cell>
          <cell r="LA26">
            <v>0</v>
          </cell>
          <cell r="LB26">
            <v>0</v>
          </cell>
          <cell r="LC26">
            <v>0</v>
          </cell>
          <cell r="LD26">
            <v>0</v>
          </cell>
          <cell r="LE26">
            <v>0</v>
          </cell>
          <cell r="LF26">
            <v>0</v>
          </cell>
          <cell r="LG26">
            <v>0</v>
          </cell>
          <cell r="LH26">
            <v>0</v>
          </cell>
          <cell r="LI26">
            <v>0</v>
          </cell>
          <cell r="LJ26">
            <v>0</v>
          </cell>
          <cell r="LK26">
            <v>0</v>
          </cell>
          <cell r="LL26">
            <v>0</v>
          </cell>
          <cell r="LM26">
            <v>0</v>
          </cell>
          <cell r="LN26">
            <v>0</v>
          </cell>
          <cell r="LO26">
            <v>0</v>
          </cell>
          <cell r="LP26">
            <v>0</v>
          </cell>
          <cell r="LQ26">
            <v>0</v>
          </cell>
          <cell r="LR26">
            <v>0</v>
          </cell>
          <cell r="LS26">
            <v>0</v>
          </cell>
          <cell r="LT26">
            <v>0</v>
          </cell>
          <cell r="LU26">
            <v>0</v>
          </cell>
          <cell r="LV26">
            <v>0</v>
          </cell>
          <cell r="LW26">
            <v>0</v>
          </cell>
          <cell r="LX26">
            <v>0</v>
          </cell>
          <cell r="LY26">
            <v>0</v>
          </cell>
          <cell r="LZ26">
            <v>0</v>
          </cell>
          <cell r="MA26">
            <v>0</v>
          </cell>
          <cell r="MB26">
            <v>0</v>
          </cell>
          <cell r="MC26">
            <v>0</v>
          </cell>
          <cell r="MD26">
            <v>0</v>
          </cell>
          <cell r="ME26">
            <v>0</v>
          </cell>
          <cell r="MF26">
            <v>0</v>
          </cell>
          <cell r="MG26">
            <v>0</v>
          </cell>
          <cell r="MH26">
            <v>0</v>
          </cell>
          <cell r="MI26">
            <v>0</v>
          </cell>
          <cell r="MJ26">
            <v>0</v>
          </cell>
          <cell r="MK26">
            <v>0</v>
          </cell>
          <cell r="ML26">
            <v>0</v>
          </cell>
          <cell r="MM26">
            <v>0</v>
          </cell>
          <cell r="MN26">
            <v>0</v>
          </cell>
          <cell r="MO26">
            <v>0</v>
          </cell>
          <cell r="MP26">
            <v>0</v>
          </cell>
        </row>
        <row r="27">
          <cell r="C27" t="str">
            <v>FFFIRJ20</v>
          </cell>
          <cell r="G27">
            <v>0.68435214</v>
          </cell>
          <cell r="H27">
            <v>0.67398212000000002</v>
          </cell>
          <cell r="I27">
            <v>0.63304330000000009</v>
          </cell>
          <cell r="J27">
            <v>0.7181418100000001</v>
          </cell>
          <cell r="K27">
            <v>0.64170479000000002</v>
          </cell>
          <cell r="L27">
            <v>0.68438600999999999</v>
          </cell>
          <cell r="M27">
            <v>0.67510861</v>
          </cell>
          <cell r="N27">
            <v>0.64142524999999995</v>
          </cell>
          <cell r="O27">
            <v>0.71363904</v>
          </cell>
          <cell r="P27">
            <v>0.59480571999999998</v>
          </cell>
          <cell r="Q27">
            <v>0.64539707999999996</v>
          </cell>
          <cell r="R27">
            <v>0.67701205000000009</v>
          </cell>
          <cell r="S27">
            <v>0.55979268999999998</v>
          </cell>
          <cell r="T27">
            <v>0.60845943999999996</v>
          </cell>
          <cell r="U27">
            <v>0.58581218999999995</v>
          </cell>
          <cell r="V27">
            <v>0.6373713299999999</v>
          </cell>
          <cell r="W27">
            <v>0.60373388000000006</v>
          </cell>
          <cell r="X27">
            <v>0.69432493000000006</v>
          </cell>
          <cell r="Y27">
            <v>0.58200185999999998</v>
          </cell>
          <cell r="Z27">
            <v>0.63415068999999991</v>
          </cell>
          <cell r="AA27">
            <v>0.61594130000000002</v>
          </cell>
          <cell r="AB27">
            <v>0.55238074000000004</v>
          </cell>
          <cell r="AC27">
            <v>0.60476459999999999</v>
          </cell>
          <cell r="AD27">
            <v>0.65114944999999991</v>
          </cell>
          <cell r="AE27">
            <v>0.53625789000000001</v>
          </cell>
          <cell r="AF27">
            <v>0.61869483999999997</v>
          </cell>
          <cell r="AG27">
            <v>0.48566819999999999</v>
          </cell>
          <cell r="AH27">
            <v>0.48008299999999998</v>
          </cell>
          <cell r="AI27">
            <v>0.47767443999999998</v>
          </cell>
          <cell r="AJ27">
            <v>0.46376240999999996</v>
          </cell>
          <cell r="AK27">
            <v>0.40194753999999999</v>
          </cell>
          <cell r="AL27">
            <v>0.40324247999999996</v>
          </cell>
          <cell r="AM27">
            <v>0.34975133000000003</v>
          </cell>
          <cell r="AN27">
            <v>0.32998046999999997</v>
          </cell>
          <cell r="AO27">
            <v>0.33460549000000001</v>
          </cell>
          <cell r="AP27">
            <v>0.26419904</v>
          </cell>
          <cell r="AQ27">
            <v>0.26737158</v>
          </cell>
          <cell r="AR27">
            <v>0.25571670000000002</v>
          </cell>
          <cell r="AS27">
            <v>0.17916457999999999</v>
          </cell>
          <cell r="AT27">
            <v>0.15519732999999999</v>
          </cell>
          <cell r="AU27">
            <v>0.13679182000000001</v>
          </cell>
          <cell r="AV27">
            <v>6.2909649999999998E-2</v>
          </cell>
          <cell r="AW27">
            <v>3.348831E-2</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v>0</v>
          </cell>
          <cell r="ET27">
            <v>0</v>
          </cell>
          <cell r="EU27">
            <v>0</v>
          </cell>
          <cell r="EV27">
            <v>0</v>
          </cell>
          <cell r="EW27">
            <v>0</v>
          </cell>
          <cell r="EX27">
            <v>0</v>
          </cell>
          <cell r="EY27">
            <v>0</v>
          </cell>
          <cell r="EZ27">
            <v>0</v>
          </cell>
          <cell r="FA27">
            <v>0</v>
          </cell>
          <cell r="FB27">
            <v>0</v>
          </cell>
          <cell r="FC27">
            <v>0</v>
          </cell>
          <cell r="FD27">
            <v>0</v>
          </cell>
          <cell r="FE27">
            <v>0</v>
          </cell>
          <cell r="FF27">
            <v>0</v>
          </cell>
          <cell r="FG27">
            <v>0</v>
          </cell>
          <cell r="FH27">
            <v>0</v>
          </cell>
          <cell r="FI27">
            <v>0</v>
          </cell>
          <cell r="FJ27">
            <v>0</v>
          </cell>
          <cell r="FK27">
            <v>0</v>
          </cell>
          <cell r="FL27">
            <v>0</v>
          </cell>
          <cell r="FM27">
            <v>0</v>
          </cell>
          <cell r="FN27">
            <v>0</v>
          </cell>
          <cell r="FO27">
            <v>0</v>
          </cell>
          <cell r="FP27">
            <v>0</v>
          </cell>
          <cell r="FQ27">
            <v>0</v>
          </cell>
          <cell r="FR27">
            <v>0</v>
          </cell>
          <cell r="FS27">
            <v>0</v>
          </cell>
          <cell r="FT27">
            <v>0</v>
          </cell>
          <cell r="FU27">
            <v>0</v>
          </cell>
          <cell r="FV27">
            <v>0</v>
          </cell>
          <cell r="FW27">
            <v>0</v>
          </cell>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L27">
            <v>0</v>
          </cell>
          <cell r="GM27">
            <v>0</v>
          </cell>
          <cell r="GN27">
            <v>0</v>
          </cell>
          <cell r="GO27">
            <v>0</v>
          </cell>
          <cell r="GP27">
            <v>0</v>
          </cell>
          <cell r="GQ27">
            <v>0</v>
          </cell>
          <cell r="GR27">
            <v>0</v>
          </cell>
          <cell r="GS27">
            <v>0</v>
          </cell>
          <cell r="GT27">
            <v>0</v>
          </cell>
          <cell r="GU27">
            <v>0</v>
          </cell>
          <cell r="GV27">
            <v>0</v>
          </cell>
          <cell r="GW27">
            <v>0</v>
          </cell>
          <cell r="GX27">
            <v>0</v>
          </cell>
          <cell r="GY27">
            <v>0</v>
          </cell>
          <cell r="GZ27">
            <v>0</v>
          </cell>
          <cell r="HA27">
            <v>0</v>
          </cell>
          <cell r="HB27">
            <v>0</v>
          </cell>
          <cell r="HC27">
            <v>0</v>
          </cell>
          <cell r="HD27">
            <v>0</v>
          </cell>
          <cell r="HE27">
            <v>0</v>
          </cell>
          <cell r="HF27">
            <v>0</v>
          </cell>
          <cell r="HG27">
            <v>0</v>
          </cell>
          <cell r="HH27">
            <v>0</v>
          </cell>
          <cell r="HI27">
            <v>0</v>
          </cell>
          <cell r="HJ27">
            <v>0</v>
          </cell>
          <cell r="HK27">
            <v>0</v>
          </cell>
          <cell r="HL27">
            <v>0</v>
          </cell>
          <cell r="HM27">
            <v>0</v>
          </cell>
          <cell r="HN27">
            <v>0</v>
          </cell>
          <cell r="HO27">
            <v>0</v>
          </cell>
          <cell r="HP27">
            <v>0</v>
          </cell>
          <cell r="HQ27">
            <v>0</v>
          </cell>
          <cell r="HR27">
            <v>0</v>
          </cell>
          <cell r="HS27">
            <v>0</v>
          </cell>
          <cell r="HT27">
            <v>0</v>
          </cell>
          <cell r="HU27">
            <v>0</v>
          </cell>
          <cell r="HV27">
            <v>0</v>
          </cell>
          <cell r="HW27">
            <v>0</v>
          </cell>
          <cell r="HX27">
            <v>0</v>
          </cell>
          <cell r="HY27">
            <v>0</v>
          </cell>
          <cell r="HZ27">
            <v>0</v>
          </cell>
          <cell r="IA27">
            <v>0</v>
          </cell>
          <cell r="IB27">
            <v>0</v>
          </cell>
          <cell r="IC27">
            <v>0</v>
          </cell>
          <cell r="ID27">
            <v>0</v>
          </cell>
          <cell r="IE27">
            <v>0</v>
          </cell>
          <cell r="IF27">
            <v>0</v>
          </cell>
          <cell r="IG27">
            <v>0</v>
          </cell>
          <cell r="IH27">
            <v>0</v>
          </cell>
          <cell r="II27">
            <v>0</v>
          </cell>
          <cell r="IJ27">
            <v>0</v>
          </cell>
          <cell r="IK27">
            <v>0</v>
          </cell>
          <cell r="IL27">
            <v>0</v>
          </cell>
          <cell r="IM27">
            <v>0</v>
          </cell>
          <cell r="IN27">
            <v>0</v>
          </cell>
          <cell r="IO27">
            <v>0</v>
          </cell>
          <cell r="IP27">
            <v>0</v>
          </cell>
          <cell r="IQ27">
            <v>0</v>
          </cell>
          <cell r="IR27">
            <v>0</v>
          </cell>
          <cell r="IS27">
            <v>0</v>
          </cell>
          <cell r="IT27">
            <v>0</v>
          </cell>
          <cell r="IU27">
            <v>0</v>
          </cell>
          <cell r="IV27">
            <v>0</v>
          </cell>
          <cell r="IW27">
            <v>0</v>
          </cell>
          <cell r="IX27">
            <v>0</v>
          </cell>
          <cell r="IY27">
            <v>0</v>
          </cell>
          <cell r="IZ27">
            <v>0</v>
          </cell>
          <cell r="JA27">
            <v>0</v>
          </cell>
          <cell r="JB27">
            <v>0</v>
          </cell>
          <cell r="JC27">
            <v>0</v>
          </cell>
          <cell r="JD27">
            <v>0</v>
          </cell>
          <cell r="JE27">
            <v>0</v>
          </cell>
          <cell r="JF27">
            <v>0</v>
          </cell>
          <cell r="JG27">
            <v>0</v>
          </cell>
          <cell r="JH27">
            <v>0</v>
          </cell>
          <cell r="JI27">
            <v>0</v>
          </cell>
          <cell r="JJ27">
            <v>0</v>
          </cell>
          <cell r="JK27">
            <v>0</v>
          </cell>
          <cell r="JL27">
            <v>0</v>
          </cell>
          <cell r="JM27">
            <v>0</v>
          </cell>
          <cell r="JN27">
            <v>0</v>
          </cell>
          <cell r="JO27">
            <v>0</v>
          </cell>
          <cell r="JP27">
            <v>0</v>
          </cell>
          <cell r="JQ27">
            <v>0</v>
          </cell>
          <cell r="JR27">
            <v>0</v>
          </cell>
          <cell r="JS27">
            <v>0</v>
          </cell>
          <cell r="JT27">
            <v>0</v>
          </cell>
          <cell r="JU27">
            <v>0</v>
          </cell>
          <cell r="JV27">
            <v>0</v>
          </cell>
          <cell r="JW27">
            <v>0</v>
          </cell>
          <cell r="JX27">
            <v>0</v>
          </cell>
          <cell r="JY27">
            <v>0</v>
          </cell>
          <cell r="JZ27">
            <v>0</v>
          </cell>
          <cell r="KA27">
            <v>0</v>
          </cell>
          <cell r="KB27">
            <v>0</v>
          </cell>
          <cell r="KC27">
            <v>0</v>
          </cell>
          <cell r="KD27">
            <v>0</v>
          </cell>
          <cell r="KE27">
            <v>0</v>
          </cell>
          <cell r="KF27">
            <v>0</v>
          </cell>
          <cell r="KG27">
            <v>0</v>
          </cell>
          <cell r="KH27">
            <v>0</v>
          </cell>
          <cell r="KI27">
            <v>0</v>
          </cell>
          <cell r="KJ27">
            <v>0</v>
          </cell>
          <cell r="KK27">
            <v>0</v>
          </cell>
          <cell r="KL27">
            <v>0</v>
          </cell>
          <cell r="KM27">
            <v>0</v>
          </cell>
          <cell r="KN27">
            <v>0</v>
          </cell>
          <cell r="KO27">
            <v>0</v>
          </cell>
          <cell r="KP27">
            <v>0</v>
          </cell>
          <cell r="KQ27">
            <v>0</v>
          </cell>
          <cell r="KR27">
            <v>0</v>
          </cell>
          <cell r="KS27">
            <v>0</v>
          </cell>
          <cell r="KT27">
            <v>0</v>
          </cell>
          <cell r="KU27">
            <v>0</v>
          </cell>
          <cell r="KV27">
            <v>0</v>
          </cell>
          <cell r="KW27">
            <v>0</v>
          </cell>
          <cell r="KX27">
            <v>0</v>
          </cell>
          <cell r="KY27">
            <v>0</v>
          </cell>
          <cell r="KZ27">
            <v>0</v>
          </cell>
          <cell r="LA27">
            <v>0</v>
          </cell>
          <cell r="LB27">
            <v>0</v>
          </cell>
          <cell r="LC27">
            <v>0</v>
          </cell>
          <cell r="LD27">
            <v>0</v>
          </cell>
          <cell r="LE27">
            <v>0</v>
          </cell>
          <cell r="LF27">
            <v>0</v>
          </cell>
          <cell r="LG27">
            <v>0</v>
          </cell>
          <cell r="LH27">
            <v>0</v>
          </cell>
          <cell r="LI27">
            <v>0</v>
          </cell>
          <cell r="LJ27">
            <v>0</v>
          </cell>
          <cell r="LK27">
            <v>0</v>
          </cell>
          <cell r="LL27">
            <v>0</v>
          </cell>
          <cell r="LM27">
            <v>0</v>
          </cell>
          <cell r="LN27">
            <v>0</v>
          </cell>
          <cell r="LO27">
            <v>0</v>
          </cell>
          <cell r="LP27">
            <v>0</v>
          </cell>
          <cell r="LQ27">
            <v>0</v>
          </cell>
          <cell r="LR27">
            <v>0</v>
          </cell>
          <cell r="LS27">
            <v>0</v>
          </cell>
          <cell r="LT27">
            <v>0</v>
          </cell>
          <cell r="LU27">
            <v>0</v>
          </cell>
          <cell r="LV27">
            <v>0</v>
          </cell>
          <cell r="LW27">
            <v>0</v>
          </cell>
          <cell r="LX27">
            <v>0</v>
          </cell>
          <cell r="LY27">
            <v>0</v>
          </cell>
          <cell r="LZ27">
            <v>0</v>
          </cell>
          <cell r="MA27">
            <v>0</v>
          </cell>
          <cell r="MB27">
            <v>0</v>
          </cell>
          <cell r="MC27">
            <v>0</v>
          </cell>
          <cell r="MD27">
            <v>0</v>
          </cell>
          <cell r="ME27">
            <v>0</v>
          </cell>
          <cell r="MF27">
            <v>0</v>
          </cell>
          <cell r="MG27">
            <v>0</v>
          </cell>
          <cell r="MH27">
            <v>0</v>
          </cell>
          <cell r="MI27">
            <v>0</v>
          </cell>
          <cell r="MJ27">
            <v>0</v>
          </cell>
          <cell r="MK27">
            <v>0</v>
          </cell>
          <cell r="ML27">
            <v>0</v>
          </cell>
          <cell r="MM27">
            <v>0</v>
          </cell>
          <cell r="MN27">
            <v>0</v>
          </cell>
          <cell r="MO27">
            <v>0</v>
          </cell>
          <cell r="MP27">
            <v>0</v>
          </cell>
        </row>
        <row r="28">
          <cell r="C28" t="str">
            <v>FFFIRF21</v>
          </cell>
          <cell r="G28">
            <v>0.57891722999999995</v>
          </cell>
          <cell r="H28">
            <v>0.63549126</v>
          </cell>
          <cell r="I28">
            <v>0.57329490999999999</v>
          </cell>
          <cell r="J28">
            <v>0.65000156000000009</v>
          </cell>
          <cell r="K28">
            <v>0.5662049400000001</v>
          </cell>
          <cell r="L28">
            <v>0.61550397999999995</v>
          </cell>
          <cell r="M28">
            <v>0.60676758999999991</v>
          </cell>
          <cell r="N28">
            <v>0.58190954000000006</v>
          </cell>
          <cell r="O28">
            <v>0.65345699000000002</v>
          </cell>
          <cell r="P28">
            <v>0.54422794000000008</v>
          </cell>
          <cell r="Q28">
            <v>0.58611036000000005</v>
          </cell>
          <cell r="R28">
            <v>0.60918764000000003</v>
          </cell>
          <cell r="S28">
            <v>0.50324767000000004</v>
          </cell>
          <cell r="T28">
            <v>0.57117506000000007</v>
          </cell>
          <cell r="U28">
            <v>0.50334988999999997</v>
          </cell>
          <cell r="V28">
            <v>0.54703331000000011</v>
          </cell>
          <cell r="W28">
            <v>0.54158686</v>
          </cell>
          <cell r="X28">
            <v>0.6009983000000001</v>
          </cell>
          <cell r="Y28">
            <v>0.50306023</v>
          </cell>
          <cell r="Z28">
            <v>0.55064687999999995</v>
          </cell>
          <cell r="AA28">
            <v>0.55347607999999993</v>
          </cell>
          <cell r="AB28">
            <v>0.49545519999999993</v>
          </cell>
          <cell r="AC28">
            <v>0.56524930000000007</v>
          </cell>
          <cell r="AD28">
            <v>0.58424591000000003</v>
          </cell>
          <cell r="AE28">
            <v>0.47998359999999995</v>
          </cell>
          <cell r="AF28">
            <v>0.54180587999999996</v>
          </cell>
          <cell r="AG28">
            <v>0.43756969000000007</v>
          </cell>
          <cell r="AH28">
            <v>0.43104733000000001</v>
          </cell>
          <cell r="AI28">
            <v>0.40973240999999999</v>
          </cell>
          <cell r="AJ28">
            <v>0.41437932999999993</v>
          </cell>
          <cell r="AK28">
            <v>0.35727532000000001</v>
          </cell>
          <cell r="AL28">
            <v>0.32621332999999997</v>
          </cell>
          <cell r="AM28">
            <v>0.31488214000000003</v>
          </cell>
          <cell r="AN28">
            <v>0.29447291999999997</v>
          </cell>
          <cell r="AO28">
            <v>0.28444126000000003</v>
          </cell>
          <cell r="AP28">
            <v>0.22040108999999999</v>
          </cell>
          <cell r="AQ28">
            <v>0.21906822999999997</v>
          </cell>
          <cell r="AR28">
            <v>0.20221312999999999</v>
          </cell>
          <cell r="AS28">
            <v>0.14094357999999998</v>
          </cell>
          <cell r="AT28">
            <v>0.11549610999999999</v>
          </cell>
          <cell r="AU28">
            <v>7.6589130000000005E-2</v>
          </cell>
          <cell r="AV28">
            <v>5.8958199999999995E-2</v>
          </cell>
          <cell r="AW28">
            <v>5.5795300000000006E-2</v>
          </cell>
          <cell r="AX28">
            <v>4.8708730000000006E-2</v>
          </cell>
          <cell r="AY28">
            <v>3.999755E-2</v>
          </cell>
          <cell r="AZ28">
            <v>3.4164400000000004E-2</v>
          </cell>
          <cell r="BA28">
            <v>3.0982050000000001E-2</v>
          </cell>
          <cell r="BB28">
            <v>2.1831639999999999E-2</v>
          </cell>
          <cell r="BC28">
            <v>1.8621169999999999E-2</v>
          </cell>
          <cell r="BD28">
            <v>9.10125E-3</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D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L28">
            <v>0</v>
          </cell>
          <cell r="GM28">
            <v>0</v>
          </cell>
          <cell r="GN28">
            <v>0</v>
          </cell>
          <cell r="GO28">
            <v>0</v>
          </cell>
          <cell r="GP28">
            <v>0</v>
          </cell>
          <cell r="GQ28">
            <v>0</v>
          </cell>
          <cell r="GR28">
            <v>0</v>
          </cell>
          <cell r="GS28">
            <v>0</v>
          </cell>
          <cell r="GT28">
            <v>0</v>
          </cell>
          <cell r="GU28">
            <v>0</v>
          </cell>
          <cell r="GV28">
            <v>0</v>
          </cell>
          <cell r="GW28">
            <v>0</v>
          </cell>
          <cell r="GX28">
            <v>0</v>
          </cell>
          <cell r="GY28">
            <v>0</v>
          </cell>
          <cell r="GZ28">
            <v>0</v>
          </cell>
          <cell r="HA28">
            <v>0</v>
          </cell>
          <cell r="HB28">
            <v>0</v>
          </cell>
          <cell r="HC28">
            <v>0</v>
          </cell>
          <cell r="HD28">
            <v>0</v>
          </cell>
          <cell r="HE28">
            <v>0</v>
          </cell>
          <cell r="HF28">
            <v>0</v>
          </cell>
          <cell r="HG28">
            <v>0</v>
          </cell>
          <cell r="HH28">
            <v>0</v>
          </cell>
          <cell r="HI28">
            <v>0</v>
          </cell>
          <cell r="HJ28">
            <v>0</v>
          </cell>
          <cell r="HK28">
            <v>0</v>
          </cell>
          <cell r="HL28">
            <v>0</v>
          </cell>
          <cell r="HM28">
            <v>0</v>
          </cell>
          <cell r="HN28">
            <v>0</v>
          </cell>
          <cell r="HO28">
            <v>0</v>
          </cell>
          <cell r="HP28">
            <v>0</v>
          </cell>
          <cell r="HQ28">
            <v>0</v>
          </cell>
          <cell r="HR28">
            <v>0</v>
          </cell>
          <cell r="HS28">
            <v>0</v>
          </cell>
          <cell r="HT28">
            <v>0</v>
          </cell>
          <cell r="HU28">
            <v>0</v>
          </cell>
          <cell r="HV28">
            <v>0</v>
          </cell>
          <cell r="HW28">
            <v>0</v>
          </cell>
          <cell r="HX28">
            <v>0</v>
          </cell>
          <cell r="HY28">
            <v>0</v>
          </cell>
          <cell r="HZ28">
            <v>0</v>
          </cell>
          <cell r="IA28">
            <v>0</v>
          </cell>
          <cell r="IB28">
            <v>0</v>
          </cell>
          <cell r="IC28">
            <v>0</v>
          </cell>
          <cell r="ID28">
            <v>0</v>
          </cell>
          <cell r="IE28">
            <v>0</v>
          </cell>
          <cell r="IF28">
            <v>0</v>
          </cell>
          <cell r="IG28">
            <v>0</v>
          </cell>
          <cell r="IH28">
            <v>0</v>
          </cell>
          <cell r="II28">
            <v>0</v>
          </cell>
          <cell r="IJ28">
            <v>0</v>
          </cell>
          <cell r="IK28">
            <v>0</v>
          </cell>
          <cell r="IL28">
            <v>0</v>
          </cell>
          <cell r="IM28">
            <v>0</v>
          </cell>
          <cell r="IN28">
            <v>0</v>
          </cell>
          <cell r="IO28">
            <v>0</v>
          </cell>
          <cell r="IP28">
            <v>0</v>
          </cell>
          <cell r="IQ28">
            <v>0</v>
          </cell>
          <cell r="IR28">
            <v>0</v>
          </cell>
          <cell r="IS28">
            <v>0</v>
          </cell>
          <cell r="IT28">
            <v>0</v>
          </cell>
          <cell r="IU28">
            <v>0</v>
          </cell>
          <cell r="IV28">
            <v>0</v>
          </cell>
          <cell r="IW28">
            <v>0</v>
          </cell>
          <cell r="IX28">
            <v>0</v>
          </cell>
          <cell r="IY28">
            <v>0</v>
          </cell>
          <cell r="IZ28">
            <v>0</v>
          </cell>
          <cell r="JA28">
            <v>0</v>
          </cell>
          <cell r="JB28">
            <v>0</v>
          </cell>
          <cell r="JC28">
            <v>0</v>
          </cell>
          <cell r="JD28">
            <v>0</v>
          </cell>
          <cell r="JE28">
            <v>0</v>
          </cell>
          <cell r="JF28">
            <v>0</v>
          </cell>
          <cell r="JG28">
            <v>0</v>
          </cell>
          <cell r="JH28">
            <v>0</v>
          </cell>
          <cell r="JI28">
            <v>0</v>
          </cell>
          <cell r="JJ28">
            <v>0</v>
          </cell>
          <cell r="JK28">
            <v>0</v>
          </cell>
          <cell r="JL28">
            <v>0</v>
          </cell>
          <cell r="JM28">
            <v>0</v>
          </cell>
          <cell r="JN28">
            <v>0</v>
          </cell>
          <cell r="JO28">
            <v>0</v>
          </cell>
          <cell r="JP28">
            <v>0</v>
          </cell>
          <cell r="JQ28">
            <v>0</v>
          </cell>
          <cell r="JR28">
            <v>0</v>
          </cell>
          <cell r="JS28">
            <v>0</v>
          </cell>
          <cell r="JT28">
            <v>0</v>
          </cell>
          <cell r="JU28">
            <v>0</v>
          </cell>
          <cell r="JV28">
            <v>0</v>
          </cell>
          <cell r="JW28">
            <v>0</v>
          </cell>
          <cell r="JX28">
            <v>0</v>
          </cell>
          <cell r="JY28">
            <v>0</v>
          </cell>
          <cell r="JZ28">
            <v>0</v>
          </cell>
          <cell r="KA28">
            <v>0</v>
          </cell>
          <cell r="KB28">
            <v>0</v>
          </cell>
          <cell r="KC28">
            <v>0</v>
          </cell>
          <cell r="KD28">
            <v>0</v>
          </cell>
          <cell r="KE28">
            <v>0</v>
          </cell>
          <cell r="KF28">
            <v>0</v>
          </cell>
          <cell r="KG28">
            <v>0</v>
          </cell>
          <cell r="KH28">
            <v>0</v>
          </cell>
          <cell r="KI28">
            <v>0</v>
          </cell>
          <cell r="KJ28">
            <v>0</v>
          </cell>
          <cell r="KK28">
            <v>0</v>
          </cell>
          <cell r="KL28">
            <v>0</v>
          </cell>
          <cell r="KM28">
            <v>0</v>
          </cell>
          <cell r="KN28">
            <v>0</v>
          </cell>
          <cell r="KO28">
            <v>0</v>
          </cell>
          <cell r="KP28">
            <v>0</v>
          </cell>
          <cell r="KQ28">
            <v>0</v>
          </cell>
          <cell r="KR28">
            <v>0</v>
          </cell>
          <cell r="KS28">
            <v>0</v>
          </cell>
          <cell r="KT28">
            <v>0</v>
          </cell>
          <cell r="KU28">
            <v>0</v>
          </cell>
          <cell r="KV28">
            <v>0</v>
          </cell>
          <cell r="KW28">
            <v>0</v>
          </cell>
          <cell r="KX28">
            <v>0</v>
          </cell>
          <cell r="KY28">
            <v>0</v>
          </cell>
          <cell r="KZ28">
            <v>0</v>
          </cell>
          <cell r="LA28">
            <v>0</v>
          </cell>
          <cell r="LB28">
            <v>0</v>
          </cell>
          <cell r="LC28">
            <v>0</v>
          </cell>
          <cell r="LD28">
            <v>0</v>
          </cell>
          <cell r="LE28">
            <v>0</v>
          </cell>
          <cell r="LF28">
            <v>0</v>
          </cell>
          <cell r="LG28">
            <v>0</v>
          </cell>
          <cell r="LH28">
            <v>0</v>
          </cell>
          <cell r="LI28">
            <v>0</v>
          </cell>
          <cell r="LJ28">
            <v>0</v>
          </cell>
          <cell r="LK28">
            <v>0</v>
          </cell>
          <cell r="LL28">
            <v>0</v>
          </cell>
          <cell r="LM28">
            <v>0</v>
          </cell>
          <cell r="LN28">
            <v>0</v>
          </cell>
          <cell r="LO28">
            <v>0</v>
          </cell>
          <cell r="LP28">
            <v>0</v>
          </cell>
          <cell r="LQ28">
            <v>0</v>
          </cell>
          <cell r="LR28">
            <v>0</v>
          </cell>
          <cell r="LS28">
            <v>0</v>
          </cell>
          <cell r="LT28">
            <v>0</v>
          </cell>
          <cell r="LU28">
            <v>0</v>
          </cell>
          <cell r="LV28">
            <v>0</v>
          </cell>
          <cell r="LW28">
            <v>0</v>
          </cell>
          <cell r="LX28">
            <v>0</v>
          </cell>
          <cell r="LY28">
            <v>0</v>
          </cell>
          <cell r="LZ28">
            <v>0</v>
          </cell>
          <cell r="MA28">
            <v>0</v>
          </cell>
          <cell r="MB28">
            <v>0</v>
          </cell>
          <cell r="MC28">
            <v>0</v>
          </cell>
          <cell r="MD28">
            <v>0</v>
          </cell>
          <cell r="ME28">
            <v>0</v>
          </cell>
          <cell r="MF28">
            <v>0</v>
          </cell>
          <cell r="MG28">
            <v>0</v>
          </cell>
          <cell r="MH28">
            <v>0</v>
          </cell>
          <cell r="MI28">
            <v>0</v>
          </cell>
          <cell r="MJ28">
            <v>0</v>
          </cell>
          <cell r="MK28">
            <v>0</v>
          </cell>
          <cell r="ML28">
            <v>0</v>
          </cell>
          <cell r="MM28">
            <v>0</v>
          </cell>
          <cell r="MN28">
            <v>0</v>
          </cell>
          <cell r="MO28">
            <v>0</v>
          </cell>
          <cell r="MP28">
            <v>0</v>
          </cell>
        </row>
        <row r="29">
          <cell r="C29" t="str">
            <v>BNAM27</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783.95176066096315</v>
          </cell>
          <cell r="BU29">
            <v>813.78719519333595</v>
          </cell>
          <cell r="BV29">
            <v>857.2294462325749</v>
          </cell>
          <cell r="BW29">
            <v>886.83256919190364</v>
          </cell>
          <cell r="BX29">
            <v>876.1462400518767</v>
          </cell>
          <cell r="BY29">
            <v>909.30173776632466</v>
          </cell>
          <cell r="BZ29">
            <v>879.96942364483027</v>
          </cell>
          <cell r="CA29">
            <v>899.89462146993844</v>
          </cell>
          <cell r="CB29">
            <v>882.51919603591273</v>
          </cell>
          <cell r="CC29">
            <v>777.28396051427092</v>
          </cell>
          <cell r="CD29">
            <v>838.83472685056654</v>
          </cell>
          <cell r="CE29">
            <v>790.96283314640698</v>
          </cell>
          <cell r="CF29">
            <v>796.04304148302253</v>
          </cell>
          <cell r="CG29">
            <v>749.97787585677384</v>
          </cell>
          <cell r="CH29">
            <v>754.12863676268398</v>
          </cell>
          <cell r="CI29">
            <v>733.60247477600592</v>
          </cell>
          <cell r="CJ29">
            <v>690.27476735671155</v>
          </cell>
          <cell r="CK29">
            <v>693.17121823859418</v>
          </cell>
          <cell r="CL29">
            <v>651.54444330316153</v>
          </cell>
          <cell r="CM29">
            <v>653.55630014857263</v>
          </cell>
          <cell r="CN29">
            <v>634.05061232934952</v>
          </cell>
          <cell r="CO29">
            <v>559.66512060576872</v>
          </cell>
          <cell r="CP29">
            <v>564.98151875591793</v>
          </cell>
          <cell r="CQ29">
            <v>516.81240384319403</v>
          </cell>
          <cell r="CR29">
            <v>505.2763872718379</v>
          </cell>
          <cell r="CS29">
            <v>463.10223703108187</v>
          </cell>
          <cell r="CT29">
            <v>453.68065540344065</v>
          </cell>
          <cell r="CU29">
            <v>430.5611589573121</v>
          </cell>
          <cell r="CV29">
            <v>395.85123891599403</v>
          </cell>
          <cell r="CW29">
            <v>389.00758592413717</v>
          </cell>
          <cell r="CX29">
            <v>358.37628108799896</v>
          </cell>
          <cell r="CY29">
            <v>352.87234146791104</v>
          </cell>
          <cell r="CZ29">
            <v>336.54551831178179</v>
          </cell>
          <cell r="DA29">
            <v>292.53884224477559</v>
          </cell>
          <cell r="DB29">
            <v>310.6624718709603</v>
          </cell>
          <cell r="DC29">
            <v>287.39085987692386</v>
          </cell>
          <cell r="DD29">
            <v>282.88841528944653</v>
          </cell>
          <cell r="DE29">
            <v>259.8342249545949</v>
          </cell>
          <cell r="DF29">
            <v>253.86821116160706</v>
          </cell>
          <cell r="DG29">
            <v>239.08129963044209</v>
          </cell>
          <cell r="DH29">
            <v>216.97410597577701</v>
          </cell>
          <cell r="DI29">
            <v>209.3136355315915</v>
          </cell>
          <cell r="DJ29">
            <v>188.19655651504959</v>
          </cell>
          <cell r="DK29">
            <v>179.74004745331359</v>
          </cell>
          <cell r="DL29">
            <v>165.18731310011293</v>
          </cell>
          <cell r="DM29">
            <v>136.79882616119892</v>
          </cell>
          <cell r="DN29">
            <v>138.47213910058056</v>
          </cell>
          <cell r="DO29">
            <v>122.09559565667428</v>
          </cell>
          <cell r="DP29">
            <v>114.46766338373476</v>
          </cell>
          <cell r="DQ29">
            <v>99.980532083105302</v>
          </cell>
          <cell r="DR29">
            <v>92.638989188521336</v>
          </cell>
          <cell r="DS29">
            <v>82.38421822150552</v>
          </cell>
          <cell r="DT29">
            <v>70.152008001265017</v>
          </cell>
          <cell r="DU29">
            <v>62.901247875511274</v>
          </cell>
          <cell r="DV29">
            <v>51.834705333134472</v>
          </cell>
          <cell r="DW29">
            <v>44.422068927423233</v>
          </cell>
          <cell r="DX29">
            <v>35.42963768887509</v>
          </cell>
          <cell r="DY29">
            <v>23.891628462847912</v>
          </cell>
          <cell r="DZ29">
            <v>17.527984910069499</v>
          </cell>
          <cell r="EA29">
            <v>8.4177047616354361</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L29">
            <v>0</v>
          </cell>
          <cell r="GM29">
            <v>0</v>
          </cell>
          <cell r="GN29">
            <v>0</v>
          </cell>
          <cell r="GO29">
            <v>0</v>
          </cell>
          <cell r="GP29">
            <v>0</v>
          </cell>
          <cell r="GQ29">
            <v>0</v>
          </cell>
          <cell r="GR29">
            <v>0</v>
          </cell>
          <cell r="GS29">
            <v>0</v>
          </cell>
          <cell r="GT29">
            <v>0</v>
          </cell>
          <cell r="GU29">
            <v>0</v>
          </cell>
          <cell r="GV29">
            <v>0</v>
          </cell>
          <cell r="GW29">
            <v>0</v>
          </cell>
          <cell r="GX29">
            <v>0</v>
          </cell>
          <cell r="GY29">
            <v>0</v>
          </cell>
          <cell r="GZ29">
            <v>0</v>
          </cell>
          <cell r="HA29">
            <v>0</v>
          </cell>
          <cell r="HB29">
            <v>0</v>
          </cell>
          <cell r="HC29">
            <v>0</v>
          </cell>
          <cell r="HD29">
            <v>0</v>
          </cell>
          <cell r="HE29">
            <v>0</v>
          </cell>
          <cell r="HF29">
            <v>0</v>
          </cell>
          <cell r="HG29">
            <v>0</v>
          </cell>
          <cell r="HH29">
            <v>0</v>
          </cell>
          <cell r="HI29">
            <v>0</v>
          </cell>
          <cell r="HJ29">
            <v>0</v>
          </cell>
          <cell r="HK29">
            <v>0</v>
          </cell>
          <cell r="HL29">
            <v>0</v>
          </cell>
          <cell r="HM29">
            <v>0</v>
          </cell>
          <cell r="HN29">
            <v>0</v>
          </cell>
          <cell r="HO29">
            <v>0</v>
          </cell>
          <cell r="HP29">
            <v>0</v>
          </cell>
          <cell r="HQ29">
            <v>0</v>
          </cell>
          <cell r="HR29">
            <v>0</v>
          </cell>
          <cell r="HS29">
            <v>0</v>
          </cell>
          <cell r="HT29">
            <v>0</v>
          </cell>
          <cell r="HU29">
            <v>0</v>
          </cell>
          <cell r="HV29">
            <v>0</v>
          </cell>
          <cell r="HW29">
            <v>0</v>
          </cell>
          <cell r="HX29">
            <v>0</v>
          </cell>
          <cell r="HY29">
            <v>0</v>
          </cell>
          <cell r="HZ29">
            <v>0</v>
          </cell>
          <cell r="IA29">
            <v>0</v>
          </cell>
          <cell r="IB29">
            <v>0</v>
          </cell>
          <cell r="IC29">
            <v>0</v>
          </cell>
          <cell r="ID29">
            <v>0</v>
          </cell>
          <cell r="IE29">
            <v>0</v>
          </cell>
          <cell r="IF29">
            <v>0</v>
          </cell>
          <cell r="IG29">
            <v>0</v>
          </cell>
          <cell r="IH29">
            <v>0</v>
          </cell>
          <cell r="II29">
            <v>0</v>
          </cell>
          <cell r="IJ29">
            <v>0</v>
          </cell>
          <cell r="IK29">
            <v>0</v>
          </cell>
          <cell r="IL29">
            <v>0</v>
          </cell>
          <cell r="IM29">
            <v>0</v>
          </cell>
          <cell r="IN29">
            <v>0</v>
          </cell>
          <cell r="IO29">
            <v>0</v>
          </cell>
          <cell r="IP29">
            <v>0</v>
          </cell>
          <cell r="IQ29">
            <v>0</v>
          </cell>
          <cell r="IR29">
            <v>0</v>
          </cell>
          <cell r="IS29">
            <v>0</v>
          </cell>
          <cell r="IT29">
            <v>0</v>
          </cell>
          <cell r="IU29">
            <v>0</v>
          </cell>
          <cell r="IV29">
            <v>0</v>
          </cell>
          <cell r="IW29">
            <v>0</v>
          </cell>
          <cell r="IX29">
            <v>0</v>
          </cell>
          <cell r="IY29">
            <v>0</v>
          </cell>
          <cell r="IZ29">
            <v>0</v>
          </cell>
          <cell r="JA29">
            <v>0</v>
          </cell>
          <cell r="JB29">
            <v>0</v>
          </cell>
          <cell r="JC29">
            <v>0</v>
          </cell>
          <cell r="JD29">
            <v>0</v>
          </cell>
          <cell r="JE29">
            <v>0</v>
          </cell>
          <cell r="JF29">
            <v>0</v>
          </cell>
          <cell r="JG29">
            <v>0</v>
          </cell>
          <cell r="JH29">
            <v>0</v>
          </cell>
          <cell r="JI29">
            <v>0</v>
          </cell>
          <cell r="JJ29">
            <v>0</v>
          </cell>
          <cell r="JK29">
            <v>0</v>
          </cell>
          <cell r="JL29">
            <v>0</v>
          </cell>
          <cell r="JM29">
            <v>0</v>
          </cell>
          <cell r="JN29">
            <v>0</v>
          </cell>
          <cell r="JO29">
            <v>0</v>
          </cell>
          <cell r="JP29">
            <v>0</v>
          </cell>
          <cell r="JQ29">
            <v>0</v>
          </cell>
          <cell r="JR29">
            <v>0</v>
          </cell>
          <cell r="JS29">
            <v>0</v>
          </cell>
          <cell r="JT29">
            <v>0</v>
          </cell>
          <cell r="JU29">
            <v>0</v>
          </cell>
          <cell r="JV29">
            <v>0</v>
          </cell>
          <cell r="JW29">
            <v>0</v>
          </cell>
          <cell r="JX29">
            <v>0</v>
          </cell>
          <cell r="JY29">
            <v>0</v>
          </cell>
          <cell r="JZ29">
            <v>0</v>
          </cell>
          <cell r="KA29">
            <v>0</v>
          </cell>
          <cell r="KB29">
            <v>0</v>
          </cell>
          <cell r="KC29">
            <v>0</v>
          </cell>
          <cell r="KD29">
            <v>0</v>
          </cell>
          <cell r="KE29">
            <v>0</v>
          </cell>
          <cell r="KF29">
            <v>0</v>
          </cell>
          <cell r="KG29">
            <v>0</v>
          </cell>
          <cell r="KH29">
            <v>0</v>
          </cell>
          <cell r="KI29">
            <v>0</v>
          </cell>
          <cell r="KJ29">
            <v>0</v>
          </cell>
          <cell r="KK29">
            <v>0</v>
          </cell>
          <cell r="KL29">
            <v>0</v>
          </cell>
          <cell r="KM29">
            <v>0</v>
          </cell>
          <cell r="KN29">
            <v>0</v>
          </cell>
          <cell r="KO29">
            <v>0</v>
          </cell>
          <cell r="KP29">
            <v>0</v>
          </cell>
          <cell r="KQ29">
            <v>0</v>
          </cell>
          <cell r="KR29">
            <v>0</v>
          </cell>
          <cell r="KS29">
            <v>0</v>
          </cell>
          <cell r="KT29">
            <v>0</v>
          </cell>
          <cell r="KU29">
            <v>0</v>
          </cell>
          <cell r="KV29">
            <v>0</v>
          </cell>
          <cell r="KW29">
            <v>0</v>
          </cell>
          <cell r="KX29">
            <v>0</v>
          </cell>
          <cell r="KY29">
            <v>0</v>
          </cell>
          <cell r="KZ29">
            <v>0</v>
          </cell>
          <cell r="LA29">
            <v>0</v>
          </cell>
          <cell r="LB29">
            <v>0</v>
          </cell>
          <cell r="LC29">
            <v>0</v>
          </cell>
          <cell r="LD29">
            <v>0</v>
          </cell>
          <cell r="LE29">
            <v>0</v>
          </cell>
          <cell r="LF29">
            <v>0</v>
          </cell>
          <cell r="LG29">
            <v>0</v>
          </cell>
          <cell r="LH29">
            <v>0</v>
          </cell>
          <cell r="LI29">
            <v>0</v>
          </cell>
          <cell r="LJ29">
            <v>0</v>
          </cell>
          <cell r="LK29">
            <v>0</v>
          </cell>
          <cell r="LL29">
            <v>0</v>
          </cell>
          <cell r="LM29">
            <v>0</v>
          </cell>
          <cell r="LN29">
            <v>0</v>
          </cell>
          <cell r="LO29">
            <v>0</v>
          </cell>
          <cell r="LP29">
            <v>0</v>
          </cell>
          <cell r="LQ29">
            <v>0</v>
          </cell>
          <cell r="LR29">
            <v>0</v>
          </cell>
          <cell r="LS29">
            <v>0</v>
          </cell>
          <cell r="LT29">
            <v>0</v>
          </cell>
          <cell r="LU29">
            <v>0</v>
          </cell>
          <cell r="LV29">
            <v>0</v>
          </cell>
          <cell r="LW29">
            <v>0</v>
          </cell>
          <cell r="LX29">
            <v>0</v>
          </cell>
          <cell r="LY29">
            <v>0</v>
          </cell>
          <cell r="LZ29">
            <v>0</v>
          </cell>
          <cell r="MA29">
            <v>0</v>
          </cell>
          <cell r="MB29">
            <v>0</v>
          </cell>
          <cell r="MC29">
            <v>0</v>
          </cell>
          <cell r="MD29">
            <v>0</v>
          </cell>
          <cell r="ME29">
            <v>0</v>
          </cell>
          <cell r="MF29">
            <v>0</v>
          </cell>
          <cell r="MG29">
            <v>0</v>
          </cell>
          <cell r="MH29">
            <v>0</v>
          </cell>
          <cell r="MI29">
            <v>0</v>
          </cell>
          <cell r="MJ29">
            <v>0</v>
          </cell>
          <cell r="MK29">
            <v>0</v>
          </cell>
          <cell r="ML29">
            <v>0</v>
          </cell>
          <cell r="MM29">
            <v>0</v>
          </cell>
          <cell r="MN29">
            <v>0</v>
          </cell>
          <cell r="MO29">
            <v>0</v>
          </cell>
          <cell r="MP29">
            <v>0</v>
          </cell>
        </row>
        <row r="50">
          <cell r="C50" t="str">
            <v>BBIJ21</v>
          </cell>
          <cell r="G50">
            <v>2.968206E-2</v>
          </cell>
          <cell r="H50">
            <v>2.7501729999999999E-2</v>
          </cell>
          <cell r="I50">
            <v>2.521004E-2</v>
          </cell>
          <cell r="J50">
            <v>2.971764E-2</v>
          </cell>
          <cell r="K50">
            <v>2.4610299999999998E-2</v>
          </cell>
          <cell r="L50">
            <v>2.6844639999999999E-2</v>
          </cell>
          <cell r="M50">
            <v>2.7086789999999999E-2</v>
          </cell>
          <cell r="N50">
            <v>2.418238E-2</v>
          </cell>
          <cell r="O50">
            <v>2.52695E-2</v>
          </cell>
          <cell r="P50">
            <v>2.4763150000000001E-2</v>
          </cell>
          <cell r="Q50">
            <v>2.3789479999999998E-2</v>
          </cell>
          <cell r="R50">
            <v>2.365428E-2</v>
          </cell>
          <cell r="S50">
            <v>2.455297E-2</v>
          </cell>
          <cell r="T50">
            <v>2.4514380000000002E-2</v>
          </cell>
          <cell r="U50">
            <v>2.2304029999999999E-2</v>
          </cell>
          <cell r="V50">
            <v>2.6007070000000004E-2</v>
          </cell>
          <cell r="W50">
            <v>2.3630910000000001E-2</v>
          </cell>
          <cell r="X50">
            <v>2.4639390000000004E-2</v>
          </cell>
          <cell r="Y50">
            <v>2.3982650000000001E-2</v>
          </cell>
          <cell r="Z50">
            <v>2.2631990000000001E-2</v>
          </cell>
          <cell r="AA50">
            <v>2.4150330000000001E-2</v>
          </cell>
          <cell r="AB50">
            <v>2.0075330000000002E-2</v>
          </cell>
          <cell r="AC50">
            <v>2.1847759999999997E-2</v>
          </cell>
          <cell r="AD50">
            <v>2.2598150000000001E-2</v>
          </cell>
          <cell r="AE50">
            <v>1.9934799999999999E-2</v>
          </cell>
          <cell r="AF50">
            <v>2.0448329999999997E-2</v>
          </cell>
          <cell r="AG50">
            <v>1.7525329999999999E-2</v>
          </cell>
          <cell r="AH50">
            <v>1.8515330000000003E-2</v>
          </cell>
          <cell r="AI50">
            <v>1.7139329999999998E-2</v>
          </cell>
          <cell r="AJ50">
            <v>1.7871330000000001E-2</v>
          </cell>
          <cell r="AK50">
            <v>1.389933E-2</v>
          </cell>
          <cell r="AL50">
            <v>1.462433E-2</v>
          </cell>
          <cell r="AM50">
            <v>1.406277E-2</v>
          </cell>
          <cell r="AN50">
            <v>1.2144169999999999E-2</v>
          </cell>
          <cell r="AO50">
            <v>1.215333E-2</v>
          </cell>
          <cell r="AP50">
            <v>1.1431799999999999E-2</v>
          </cell>
          <cell r="AQ50">
            <v>1.044462E-2</v>
          </cell>
          <cell r="AR50">
            <v>1.0773680000000001E-2</v>
          </cell>
          <cell r="AS50">
            <v>8.3557900000000001E-3</v>
          </cell>
          <cell r="AT50">
            <v>6.9616000000000001E-3</v>
          </cell>
          <cell r="AU50">
            <v>7.0047900000000003E-3</v>
          </cell>
          <cell r="AV50">
            <v>6.0094399999999996E-3</v>
          </cell>
          <cell r="AW50">
            <v>5.0674300000000004E-3</v>
          </cell>
          <cell r="AX50">
            <v>4.9919300000000003E-3</v>
          </cell>
          <cell r="AY50">
            <v>3.9788000000000002E-3</v>
          </cell>
          <cell r="AZ50">
            <v>3.6483400000000004E-3</v>
          </cell>
          <cell r="BA50">
            <v>3.4397399999999997E-3</v>
          </cell>
          <cell r="BB50">
            <v>2.7223E-3</v>
          </cell>
          <cell r="BC50">
            <v>2.4950499999999995E-3</v>
          </cell>
          <cell r="BD50">
            <v>2.2158400000000002E-3</v>
          </cell>
          <cell r="BE50">
            <v>1.3778499999999999E-3</v>
          </cell>
          <cell r="BF50">
            <v>1.22985E-3</v>
          </cell>
          <cell r="BG50">
            <v>8.5216999999999997E-4</v>
          </cell>
          <cell r="BH50">
            <v>3.8283999999999996E-4</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v>0</v>
          </cell>
          <cell r="FK50">
            <v>0</v>
          </cell>
          <cell r="FL50">
            <v>0</v>
          </cell>
          <cell r="FM50">
            <v>0</v>
          </cell>
          <cell r="FN50">
            <v>0</v>
          </cell>
          <cell r="FO50">
            <v>0</v>
          </cell>
          <cell r="FP50">
            <v>0</v>
          </cell>
          <cell r="FQ50">
            <v>0</v>
          </cell>
          <cell r="FR50">
            <v>0</v>
          </cell>
          <cell r="FS50">
            <v>0</v>
          </cell>
          <cell r="FT50">
            <v>0</v>
          </cell>
          <cell r="FU50">
            <v>0</v>
          </cell>
          <cell r="FV50">
            <v>0</v>
          </cell>
          <cell r="FW50">
            <v>0</v>
          </cell>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L50">
            <v>0</v>
          </cell>
          <cell r="GM50">
            <v>0</v>
          </cell>
          <cell r="GN50">
            <v>0</v>
          </cell>
          <cell r="GO50">
            <v>0</v>
          </cell>
          <cell r="GP50">
            <v>0</v>
          </cell>
          <cell r="GQ50">
            <v>0</v>
          </cell>
          <cell r="GR50">
            <v>0</v>
          </cell>
          <cell r="GS50">
            <v>0</v>
          </cell>
          <cell r="GT50">
            <v>0</v>
          </cell>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cell r="HN50">
            <v>0</v>
          </cell>
          <cell r="HO50">
            <v>0</v>
          </cell>
          <cell r="HP50">
            <v>0</v>
          </cell>
          <cell r="HQ50">
            <v>0</v>
          </cell>
          <cell r="HR50">
            <v>0</v>
          </cell>
          <cell r="HS50">
            <v>0</v>
          </cell>
          <cell r="HT50">
            <v>0</v>
          </cell>
          <cell r="HU50">
            <v>0</v>
          </cell>
          <cell r="HV50">
            <v>0</v>
          </cell>
          <cell r="HW50">
            <v>0</v>
          </cell>
          <cell r="HX50">
            <v>0</v>
          </cell>
          <cell r="HY50">
            <v>0</v>
          </cell>
          <cell r="HZ50">
            <v>0</v>
          </cell>
          <cell r="IA50">
            <v>0</v>
          </cell>
          <cell r="IB50">
            <v>0</v>
          </cell>
          <cell r="IC50">
            <v>0</v>
          </cell>
          <cell r="ID50">
            <v>0</v>
          </cell>
          <cell r="IE50">
            <v>0</v>
          </cell>
          <cell r="IF50">
            <v>0</v>
          </cell>
          <cell r="IG50">
            <v>0</v>
          </cell>
          <cell r="IH50">
            <v>0</v>
          </cell>
          <cell r="II50">
            <v>0</v>
          </cell>
          <cell r="IJ50">
            <v>0</v>
          </cell>
          <cell r="IK50">
            <v>0</v>
          </cell>
          <cell r="IL50">
            <v>0</v>
          </cell>
          <cell r="IM50">
            <v>0</v>
          </cell>
          <cell r="IN50">
            <v>0</v>
          </cell>
          <cell r="IO50">
            <v>0</v>
          </cell>
          <cell r="IP50">
            <v>0</v>
          </cell>
          <cell r="IQ50">
            <v>0</v>
          </cell>
          <cell r="IR50">
            <v>0</v>
          </cell>
          <cell r="IS50">
            <v>0</v>
          </cell>
          <cell r="IT50">
            <v>0</v>
          </cell>
          <cell r="IU50">
            <v>0</v>
          </cell>
          <cell r="IV50">
            <v>0</v>
          </cell>
          <cell r="IW50">
            <v>0</v>
          </cell>
          <cell r="IX50">
            <v>0</v>
          </cell>
          <cell r="IY50">
            <v>0</v>
          </cell>
          <cell r="IZ50">
            <v>0</v>
          </cell>
          <cell r="JA50">
            <v>0</v>
          </cell>
          <cell r="JB50">
            <v>0</v>
          </cell>
          <cell r="JC50">
            <v>0</v>
          </cell>
          <cell r="JD50">
            <v>0</v>
          </cell>
          <cell r="JE50">
            <v>0</v>
          </cell>
          <cell r="JF50">
            <v>0</v>
          </cell>
          <cell r="JG50">
            <v>0</v>
          </cell>
          <cell r="JH50">
            <v>0</v>
          </cell>
          <cell r="JI50">
            <v>0</v>
          </cell>
          <cell r="JJ50">
            <v>0</v>
          </cell>
          <cell r="JK50">
            <v>0</v>
          </cell>
          <cell r="JL50">
            <v>0</v>
          </cell>
          <cell r="JM50">
            <v>0</v>
          </cell>
          <cell r="JN50">
            <v>0</v>
          </cell>
          <cell r="JO50">
            <v>0</v>
          </cell>
          <cell r="JP50">
            <v>0</v>
          </cell>
          <cell r="JQ50">
            <v>0</v>
          </cell>
          <cell r="JR50">
            <v>0</v>
          </cell>
          <cell r="JS50">
            <v>0</v>
          </cell>
          <cell r="JT50">
            <v>0</v>
          </cell>
          <cell r="JU50">
            <v>0</v>
          </cell>
          <cell r="JV50">
            <v>0</v>
          </cell>
          <cell r="JW50">
            <v>0</v>
          </cell>
          <cell r="JX50">
            <v>0</v>
          </cell>
          <cell r="JY50">
            <v>0</v>
          </cell>
          <cell r="JZ50">
            <v>0</v>
          </cell>
          <cell r="KA50">
            <v>0</v>
          </cell>
          <cell r="KB50">
            <v>0</v>
          </cell>
          <cell r="KC50">
            <v>0</v>
          </cell>
          <cell r="KD50">
            <v>0</v>
          </cell>
          <cell r="KE50">
            <v>0</v>
          </cell>
          <cell r="KF50">
            <v>0</v>
          </cell>
          <cell r="KG50">
            <v>0</v>
          </cell>
          <cell r="KH50">
            <v>0</v>
          </cell>
          <cell r="KI50">
            <v>0</v>
          </cell>
          <cell r="KJ50">
            <v>0</v>
          </cell>
          <cell r="KK50">
            <v>0</v>
          </cell>
          <cell r="KL50">
            <v>0</v>
          </cell>
          <cell r="KM50">
            <v>0</v>
          </cell>
          <cell r="KN50">
            <v>0</v>
          </cell>
          <cell r="KO50">
            <v>0</v>
          </cell>
          <cell r="KP50">
            <v>0</v>
          </cell>
          <cell r="KQ50">
            <v>0</v>
          </cell>
          <cell r="KR50">
            <v>0</v>
          </cell>
          <cell r="KS50">
            <v>0</v>
          </cell>
          <cell r="KT50">
            <v>0</v>
          </cell>
          <cell r="KU50">
            <v>0</v>
          </cell>
          <cell r="KV50">
            <v>0</v>
          </cell>
          <cell r="KW50">
            <v>0</v>
          </cell>
          <cell r="KX50">
            <v>0</v>
          </cell>
          <cell r="KY50">
            <v>0</v>
          </cell>
          <cell r="KZ50">
            <v>0</v>
          </cell>
          <cell r="LA50">
            <v>0</v>
          </cell>
          <cell r="LB50">
            <v>0</v>
          </cell>
          <cell r="LC50">
            <v>0</v>
          </cell>
          <cell r="LD50">
            <v>0</v>
          </cell>
          <cell r="LE50">
            <v>0</v>
          </cell>
          <cell r="LF50">
            <v>0</v>
          </cell>
          <cell r="LG50">
            <v>0</v>
          </cell>
          <cell r="LH50">
            <v>0</v>
          </cell>
          <cell r="LI50">
            <v>0</v>
          </cell>
          <cell r="LJ50">
            <v>0</v>
          </cell>
          <cell r="LK50">
            <v>0</v>
          </cell>
          <cell r="LL50">
            <v>0</v>
          </cell>
          <cell r="LM50">
            <v>0</v>
          </cell>
          <cell r="LN50">
            <v>0</v>
          </cell>
          <cell r="LO50">
            <v>0</v>
          </cell>
          <cell r="LP50">
            <v>0</v>
          </cell>
          <cell r="LQ50">
            <v>0</v>
          </cell>
          <cell r="LR50">
            <v>0</v>
          </cell>
          <cell r="LS50">
            <v>0</v>
          </cell>
          <cell r="LT50">
            <v>0</v>
          </cell>
          <cell r="LU50">
            <v>0</v>
          </cell>
          <cell r="LV50">
            <v>0</v>
          </cell>
          <cell r="LW50">
            <v>0</v>
          </cell>
          <cell r="LX50">
            <v>0</v>
          </cell>
          <cell r="LY50">
            <v>0</v>
          </cell>
          <cell r="LZ50">
            <v>0</v>
          </cell>
          <cell r="MA50">
            <v>0</v>
          </cell>
          <cell r="MB50">
            <v>0</v>
          </cell>
          <cell r="MC50">
            <v>0</v>
          </cell>
          <cell r="MD50">
            <v>0</v>
          </cell>
          <cell r="ME50">
            <v>0</v>
          </cell>
          <cell r="MF50">
            <v>0</v>
          </cell>
          <cell r="MG50">
            <v>0</v>
          </cell>
          <cell r="MH50">
            <v>0</v>
          </cell>
          <cell r="MI50">
            <v>0</v>
          </cell>
          <cell r="MJ50">
            <v>0</v>
          </cell>
          <cell r="MK50">
            <v>0</v>
          </cell>
          <cell r="ML50">
            <v>0</v>
          </cell>
          <cell r="MM50">
            <v>0</v>
          </cell>
          <cell r="MN50">
            <v>0</v>
          </cell>
          <cell r="MO50">
            <v>0</v>
          </cell>
          <cell r="MP50">
            <v>0</v>
          </cell>
        </row>
        <row r="51">
          <cell r="C51" t="str">
            <v>BIDD36</v>
          </cell>
          <cell r="G51">
            <v>0</v>
          </cell>
          <cell r="H51">
            <v>0</v>
          </cell>
          <cell r="I51">
            <v>0</v>
          </cell>
          <cell r="J51">
            <v>0</v>
          </cell>
          <cell r="K51">
            <v>0</v>
          </cell>
          <cell r="L51">
            <v>0.81074388759434135</v>
          </cell>
          <cell r="M51">
            <v>0</v>
          </cell>
          <cell r="N51">
            <v>0</v>
          </cell>
          <cell r="O51">
            <v>0</v>
          </cell>
          <cell r="P51">
            <v>0</v>
          </cell>
          <cell r="Q51">
            <v>0</v>
          </cell>
          <cell r="R51">
            <v>0.82051616882551603</v>
          </cell>
          <cell r="S51">
            <v>0</v>
          </cell>
          <cell r="T51">
            <v>0</v>
          </cell>
          <cell r="U51">
            <v>0</v>
          </cell>
          <cell r="V51">
            <v>0</v>
          </cell>
          <cell r="W51">
            <v>0</v>
          </cell>
          <cell r="X51">
            <v>0.86714318002342061</v>
          </cell>
          <cell r="Y51">
            <v>0</v>
          </cell>
          <cell r="Z51">
            <v>0</v>
          </cell>
          <cell r="AA51">
            <v>0</v>
          </cell>
          <cell r="AB51">
            <v>0</v>
          </cell>
          <cell r="AC51">
            <v>0</v>
          </cell>
          <cell r="AD51">
            <v>0.90402926309889819</v>
          </cell>
          <cell r="AE51">
            <v>0</v>
          </cell>
          <cell r="AF51">
            <v>0</v>
          </cell>
          <cell r="AG51">
            <v>0</v>
          </cell>
          <cell r="AH51">
            <v>0</v>
          </cell>
          <cell r="AI51">
            <v>0</v>
          </cell>
          <cell r="AJ51">
            <v>0.90992921289214312</v>
          </cell>
          <cell r="AK51">
            <v>0</v>
          </cell>
          <cell r="AL51">
            <v>0</v>
          </cell>
          <cell r="AM51">
            <v>0</v>
          </cell>
          <cell r="AN51">
            <v>0</v>
          </cell>
          <cell r="AO51">
            <v>0</v>
          </cell>
          <cell r="AP51">
            <v>0.83290073432077416</v>
          </cell>
          <cell r="AQ51">
            <v>0</v>
          </cell>
          <cell r="AR51">
            <v>0</v>
          </cell>
          <cell r="AS51">
            <v>0</v>
          </cell>
          <cell r="AT51">
            <v>0</v>
          </cell>
          <cell r="AU51">
            <v>0</v>
          </cell>
          <cell r="AV51">
            <v>0.73972782169572615</v>
          </cell>
          <cell r="AW51">
            <v>0</v>
          </cell>
          <cell r="AX51">
            <v>0</v>
          </cell>
          <cell r="AY51">
            <v>0</v>
          </cell>
          <cell r="AZ51">
            <v>0</v>
          </cell>
          <cell r="BA51">
            <v>0</v>
          </cell>
          <cell r="BB51">
            <v>0.58205079135173432</v>
          </cell>
          <cell r="BC51">
            <v>0</v>
          </cell>
          <cell r="BD51">
            <v>0</v>
          </cell>
          <cell r="BE51">
            <v>0</v>
          </cell>
          <cell r="BF51">
            <v>0</v>
          </cell>
          <cell r="BG51">
            <v>0</v>
          </cell>
          <cell r="BH51">
            <v>0.57456193000000022</v>
          </cell>
          <cell r="BI51">
            <v>0</v>
          </cell>
          <cell r="BJ51">
            <v>0</v>
          </cell>
          <cell r="BK51">
            <v>0</v>
          </cell>
          <cell r="BL51">
            <v>0</v>
          </cell>
          <cell r="BM51">
            <v>0</v>
          </cell>
          <cell r="BN51">
            <v>0.55594985000000008</v>
          </cell>
          <cell r="BO51">
            <v>0</v>
          </cell>
          <cell r="BP51">
            <v>0</v>
          </cell>
          <cell r="BQ51">
            <v>0</v>
          </cell>
          <cell r="BR51">
            <v>0</v>
          </cell>
          <cell r="BS51">
            <v>0</v>
          </cell>
          <cell r="BT51">
            <v>0.57708484654282277</v>
          </cell>
          <cell r="BU51">
            <v>0</v>
          </cell>
          <cell r="BV51">
            <v>0</v>
          </cell>
          <cell r="BW51">
            <v>0</v>
          </cell>
          <cell r="BX51">
            <v>0</v>
          </cell>
          <cell r="BY51">
            <v>0</v>
          </cell>
          <cell r="BZ51">
            <v>0.78294633900348465</v>
          </cell>
          <cell r="CA51">
            <v>0</v>
          </cell>
          <cell r="CB51">
            <v>0</v>
          </cell>
          <cell r="CC51">
            <v>0</v>
          </cell>
          <cell r="CD51">
            <v>0</v>
          </cell>
          <cell r="CE51">
            <v>0</v>
          </cell>
          <cell r="CF51">
            <v>0.95376170511239089</v>
          </cell>
          <cell r="CG51">
            <v>0</v>
          </cell>
          <cell r="CH51">
            <v>0</v>
          </cell>
          <cell r="CI51">
            <v>0</v>
          </cell>
          <cell r="CJ51">
            <v>0</v>
          </cell>
          <cell r="CK51">
            <v>0</v>
          </cell>
          <cell r="CL51">
            <v>0.96953224007739103</v>
          </cell>
          <cell r="CM51">
            <v>0</v>
          </cell>
          <cell r="CN51">
            <v>0</v>
          </cell>
          <cell r="CO51">
            <v>0</v>
          </cell>
          <cell r="CP51">
            <v>0</v>
          </cell>
          <cell r="CQ51">
            <v>0</v>
          </cell>
          <cell r="CR51">
            <v>0.92303078279384898</v>
          </cell>
          <cell r="CS51">
            <v>0</v>
          </cell>
          <cell r="CT51">
            <v>0</v>
          </cell>
          <cell r="CU51">
            <v>0</v>
          </cell>
          <cell r="CV51">
            <v>0</v>
          </cell>
          <cell r="CW51">
            <v>0</v>
          </cell>
          <cell r="CX51">
            <v>0.85184638557759396</v>
          </cell>
          <cell r="CY51">
            <v>0</v>
          </cell>
          <cell r="CZ51">
            <v>0</v>
          </cell>
          <cell r="DA51">
            <v>0</v>
          </cell>
          <cell r="DB51">
            <v>0</v>
          </cell>
          <cell r="DC51">
            <v>0</v>
          </cell>
          <cell r="DD51">
            <v>0.76446684854886793</v>
          </cell>
          <cell r="DE51">
            <v>0</v>
          </cell>
          <cell r="DF51">
            <v>0</v>
          </cell>
          <cell r="DG51">
            <v>0</v>
          </cell>
          <cell r="DH51">
            <v>0</v>
          </cell>
          <cell r="DI51">
            <v>0</v>
          </cell>
          <cell r="DJ51">
            <v>0.66463900675545684</v>
          </cell>
          <cell r="DK51">
            <v>0</v>
          </cell>
          <cell r="DL51">
            <v>0</v>
          </cell>
          <cell r="DM51">
            <v>0</v>
          </cell>
          <cell r="DN51">
            <v>0</v>
          </cell>
          <cell r="DO51">
            <v>0</v>
          </cell>
          <cell r="DP51">
            <v>0.58701561569769756</v>
          </cell>
          <cell r="DQ51">
            <v>0</v>
          </cell>
          <cell r="DR51">
            <v>0</v>
          </cell>
          <cell r="DS51">
            <v>0</v>
          </cell>
          <cell r="DT51">
            <v>0</v>
          </cell>
          <cell r="DU51">
            <v>0</v>
          </cell>
          <cell r="DV51">
            <v>0.56143229474067846</v>
          </cell>
          <cell r="DW51">
            <v>0</v>
          </cell>
          <cell r="DX51">
            <v>0</v>
          </cell>
          <cell r="DY51">
            <v>0</v>
          </cell>
          <cell r="DZ51">
            <v>0</v>
          </cell>
          <cell r="EA51">
            <v>0</v>
          </cell>
          <cell r="EB51">
            <v>0.53177557971794687</v>
          </cell>
          <cell r="EC51">
            <v>0</v>
          </cell>
          <cell r="ED51">
            <v>0</v>
          </cell>
          <cell r="EE51">
            <v>0</v>
          </cell>
          <cell r="EF51">
            <v>0</v>
          </cell>
          <cell r="EG51">
            <v>0</v>
          </cell>
          <cell r="EH51">
            <v>0.50796255238442334</v>
          </cell>
          <cell r="EI51">
            <v>0</v>
          </cell>
          <cell r="EJ51">
            <v>0</v>
          </cell>
          <cell r="EK51">
            <v>0</v>
          </cell>
          <cell r="EL51">
            <v>0</v>
          </cell>
          <cell r="EM51">
            <v>0</v>
          </cell>
          <cell r="EN51">
            <v>0.48122768120629572</v>
          </cell>
          <cell r="EO51">
            <v>0</v>
          </cell>
          <cell r="EP51">
            <v>0</v>
          </cell>
          <cell r="EQ51">
            <v>0</v>
          </cell>
          <cell r="ER51">
            <v>0</v>
          </cell>
          <cell r="ES51">
            <v>0</v>
          </cell>
          <cell r="ET51">
            <v>0.45449281002816816</v>
          </cell>
          <cell r="EU51">
            <v>0</v>
          </cell>
          <cell r="EV51">
            <v>0</v>
          </cell>
          <cell r="EW51">
            <v>0</v>
          </cell>
          <cell r="EX51">
            <v>0</v>
          </cell>
          <cell r="EY51">
            <v>0</v>
          </cell>
          <cell r="EZ51">
            <v>0.42542046377435727</v>
          </cell>
          <cell r="FA51">
            <v>0</v>
          </cell>
          <cell r="FB51">
            <v>0</v>
          </cell>
          <cell r="FC51">
            <v>0</v>
          </cell>
          <cell r="FD51">
            <v>0</v>
          </cell>
          <cell r="FE51">
            <v>0</v>
          </cell>
          <cell r="FF51">
            <v>0.40102306767191298</v>
          </cell>
          <cell r="FG51">
            <v>0</v>
          </cell>
          <cell r="FH51">
            <v>0</v>
          </cell>
          <cell r="FI51">
            <v>0</v>
          </cell>
          <cell r="FJ51">
            <v>0</v>
          </cell>
          <cell r="FK51">
            <v>0</v>
          </cell>
          <cell r="FL51">
            <v>0.37224290580256247</v>
          </cell>
          <cell r="FM51">
            <v>0</v>
          </cell>
          <cell r="FN51">
            <v>0</v>
          </cell>
          <cell r="FO51">
            <v>0</v>
          </cell>
          <cell r="FP51">
            <v>0</v>
          </cell>
          <cell r="FQ51">
            <v>0</v>
          </cell>
          <cell r="FR51">
            <v>0.34755332531565769</v>
          </cell>
          <cell r="FS51">
            <v>0</v>
          </cell>
          <cell r="FT51">
            <v>0</v>
          </cell>
          <cell r="FU51">
            <v>0</v>
          </cell>
          <cell r="FV51">
            <v>0</v>
          </cell>
          <cell r="FW51">
            <v>0</v>
          </cell>
          <cell r="FX51">
            <v>0.31906534783076762</v>
          </cell>
          <cell r="FY51">
            <v>0</v>
          </cell>
          <cell r="FZ51">
            <v>0</v>
          </cell>
          <cell r="GA51">
            <v>0</v>
          </cell>
          <cell r="GB51">
            <v>0</v>
          </cell>
          <cell r="GC51">
            <v>0</v>
          </cell>
          <cell r="GD51">
            <v>0.29408358295940246</v>
          </cell>
          <cell r="GE51">
            <v>0</v>
          </cell>
          <cell r="GF51">
            <v>0</v>
          </cell>
          <cell r="GG51">
            <v>0</v>
          </cell>
          <cell r="GH51">
            <v>0</v>
          </cell>
          <cell r="GI51">
            <v>0</v>
          </cell>
          <cell r="GJ51">
            <v>0.26734871178127489</v>
          </cell>
          <cell r="GK51">
            <v>0</v>
          </cell>
          <cell r="GL51">
            <v>0</v>
          </cell>
          <cell r="GM51">
            <v>0</v>
          </cell>
          <cell r="GN51">
            <v>0</v>
          </cell>
          <cell r="GO51">
            <v>0</v>
          </cell>
          <cell r="GP51">
            <v>0.24061384060314733</v>
          </cell>
          <cell r="GQ51">
            <v>0</v>
          </cell>
          <cell r="GR51">
            <v>0</v>
          </cell>
          <cell r="GS51">
            <v>0</v>
          </cell>
          <cell r="GT51">
            <v>0</v>
          </cell>
          <cell r="GU51">
            <v>0</v>
          </cell>
          <cell r="GV51">
            <v>0.21271023188717808</v>
          </cell>
          <cell r="GW51">
            <v>0</v>
          </cell>
          <cell r="GX51">
            <v>0</v>
          </cell>
          <cell r="GY51">
            <v>0</v>
          </cell>
          <cell r="GZ51">
            <v>0</v>
          </cell>
          <cell r="HA51">
            <v>0</v>
          </cell>
          <cell r="HB51">
            <v>0.18714409824689215</v>
          </cell>
          <cell r="HC51">
            <v>0</v>
          </cell>
          <cell r="HD51">
            <v>0</v>
          </cell>
          <cell r="HE51">
            <v>0</v>
          </cell>
          <cell r="HF51">
            <v>0</v>
          </cell>
          <cell r="HG51">
            <v>0</v>
          </cell>
          <cell r="HH51">
            <v>0.15953267391538334</v>
          </cell>
          <cell r="HI51">
            <v>0</v>
          </cell>
          <cell r="HJ51">
            <v>0</v>
          </cell>
          <cell r="HK51">
            <v>0</v>
          </cell>
          <cell r="HL51">
            <v>0</v>
          </cell>
          <cell r="HM51">
            <v>0</v>
          </cell>
          <cell r="HN51">
            <v>0.133674355890637</v>
          </cell>
          <cell r="HO51">
            <v>0</v>
          </cell>
          <cell r="HP51">
            <v>0</v>
          </cell>
          <cell r="HQ51">
            <v>0</v>
          </cell>
          <cell r="HR51">
            <v>0</v>
          </cell>
          <cell r="HS51">
            <v>0</v>
          </cell>
          <cell r="HT51">
            <v>0.10635511594358861</v>
          </cell>
          <cell r="HU51">
            <v>0</v>
          </cell>
          <cell r="HV51">
            <v>0</v>
          </cell>
          <cell r="HW51">
            <v>0</v>
          </cell>
          <cell r="HX51">
            <v>0</v>
          </cell>
          <cell r="HY51">
            <v>0</v>
          </cell>
          <cell r="HZ51">
            <v>8.0204613534381825E-2</v>
          </cell>
          <cell r="IA51">
            <v>0</v>
          </cell>
          <cell r="IB51">
            <v>0</v>
          </cell>
          <cell r="IC51">
            <v>0</v>
          </cell>
          <cell r="ID51">
            <v>0</v>
          </cell>
          <cell r="IE51">
            <v>0</v>
          </cell>
          <cell r="IF51">
            <v>5.346974235625427E-2</v>
          </cell>
          <cell r="IG51">
            <v>0</v>
          </cell>
          <cell r="IH51">
            <v>0</v>
          </cell>
          <cell r="II51">
            <v>0</v>
          </cell>
          <cell r="IJ51">
            <v>0</v>
          </cell>
          <cell r="IK51">
            <v>0</v>
          </cell>
          <cell r="IL51">
            <v>2.6734871178126677E-2</v>
          </cell>
          <cell r="IM51">
            <v>0</v>
          </cell>
          <cell r="IN51">
            <v>0</v>
          </cell>
          <cell r="IO51">
            <v>0</v>
          </cell>
          <cell r="IP51">
            <v>0</v>
          </cell>
          <cell r="IQ51">
            <v>0</v>
          </cell>
          <cell r="IR51">
            <v>0</v>
          </cell>
          <cell r="IS51">
            <v>0</v>
          </cell>
          <cell r="IT51">
            <v>0</v>
          </cell>
          <cell r="IU51">
            <v>0</v>
          </cell>
          <cell r="IV51">
            <v>0</v>
          </cell>
          <cell r="IW51">
            <v>0</v>
          </cell>
          <cell r="IX51">
            <v>0</v>
          </cell>
          <cell r="IY51">
            <v>0</v>
          </cell>
          <cell r="IZ51">
            <v>0</v>
          </cell>
          <cell r="JA51">
            <v>0</v>
          </cell>
          <cell r="JB51">
            <v>0</v>
          </cell>
          <cell r="JC51">
            <v>0</v>
          </cell>
          <cell r="JD51">
            <v>0</v>
          </cell>
          <cell r="JE51">
            <v>0</v>
          </cell>
          <cell r="JF51">
            <v>0</v>
          </cell>
          <cell r="JG51">
            <v>0</v>
          </cell>
          <cell r="JH51">
            <v>0</v>
          </cell>
          <cell r="JI51">
            <v>0</v>
          </cell>
          <cell r="JJ51">
            <v>0</v>
          </cell>
          <cell r="JK51">
            <v>0</v>
          </cell>
          <cell r="JL51">
            <v>0</v>
          </cell>
          <cell r="JM51">
            <v>0</v>
          </cell>
          <cell r="JN51">
            <v>0</v>
          </cell>
          <cell r="JO51">
            <v>0</v>
          </cell>
          <cell r="JP51">
            <v>0</v>
          </cell>
          <cell r="JQ51">
            <v>0</v>
          </cell>
          <cell r="JR51">
            <v>0</v>
          </cell>
          <cell r="JS51">
            <v>0</v>
          </cell>
          <cell r="JT51">
            <v>0</v>
          </cell>
          <cell r="JU51">
            <v>0</v>
          </cell>
          <cell r="JV51">
            <v>0</v>
          </cell>
          <cell r="JW51">
            <v>0</v>
          </cell>
          <cell r="JX51">
            <v>0</v>
          </cell>
          <cell r="JY51">
            <v>0</v>
          </cell>
          <cell r="JZ51">
            <v>0</v>
          </cell>
          <cell r="KA51">
            <v>0</v>
          </cell>
          <cell r="KB51">
            <v>0</v>
          </cell>
          <cell r="KC51">
            <v>0</v>
          </cell>
          <cell r="KD51">
            <v>0</v>
          </cell>
          <cell r="KE51">
            <v>0</v>
          </cell>
          <cell r="KF51">
            <v>0</v>
          </cell>
          <cell r="KG51">
            <v>0</v>
          </cell>
          <cell r="KH51">
            <v>0</v>
          </cell>
          <cell r="KI51">
            <v>0</v>
          </cell>
          <cell r="KJ51">
            <v>0</v>
          </cell>
          <cell r="KK51">
            <v>0</v>
          </cell>
          <cell r="KL51">
            <v>0</v>
          </cell>
          <cell r="KM51">
            <v>0</v>
          </cell>
          <cell r="KN51">
            <v>0</v>
          </cell>
          <cell r="KO51">
            <v>0</v>
          </cell>
          <cell r="KP51">
            <v>0</v>
          </cell>
          <cell r="KQ51">
            <v>0</v>
          </cell>
          <cell r="KR51">
            <v>0</v>
          </cell>
          <cell r="KS51">
            <v>0</v>
          </cell>
          <cell r="KT51">
            <v>0</v>
          </cell>
          <cell r="KU51">
            <v>0</v>
          </cell>
          <cell r="KV51">
            <v>0</v>
          </cell>
          <cell r="KW51">
            <v>0</v>
          </cell>
          <cell r="KX51">
            <v>0</v>
          </cell>
          <cell r="KY51">
            <v>0</v>
          </cell>
          <cell r="KZ51">
            <v>0</v>
          </cell>
          <cell r="LA51">
            <v>0</v>
          </cell>
          <cell r="LB51">
            <v>0</v>
          </cell>
          <cell r="LC51">
            <v>0</v>
          </cell>
          <cell r="LD51">
            <v>0</v>
          </cell>
          <cell r="LE51">
            <v>0</v>
          </cell>
          <cell r="LF51">
            <v>0</v>
          </cell>
          <cell r="LG51">
            <v>0</v>
          </cell>
          <cell r="LH51">
            <v>0</v>
          </cell>
          <cell r="LI51">
            <v>0</v>
          </cell>
          <cell r="LJ51">
            <v>0</v>
          </cell>
          <cell r="LK51">
            <v>0</v>
          </cell>
          <cell r="LL51">
            <v>0</v>
          </cell>
          <cell r="LM51">
            <v>0</v>
          </cell>
          <cell r="LN51">
            <v>0</v>
          </cell>
          <cell r="LO51">
            <v>0</v>
          </cell>
          <cell r="LP51">
            <v>0</v>
          </cell>
          <cell r="LQ51">
            <v>0</v>
          </cell>
          <cell r="LR51">
            <v>0</v>
          </cell>
          <cell r="LS51">
            <v>0</v>
          </cell>
          <cell r="LT51">
            <v>0</v>
          </cell>
          <cell r="LU51">
            <v>0</v>
          </cell>
          <cell r="LV51">
            <v>0</v>
          </cell>
          <cell r="LW51">
            <v>0</v>
          </cell>
          <cell r="LX51">
            <v>0</v>
          </cell>
          <cell r="LY51">
            <v>0</v>
          </cell>
          <cell r="LZ51">
            <v>0</v>
          </cell>
          <cell r="MA51">
            <v>0</v>
          </cell>
          <cell r="MB51">
            <v>0</v>
          </cell>
          <cell r="MC51">
            <v>0</v>
          </cell>
          <cell r="MD51">
            <v>0</v>
          </cell>
          <cell r="ME51">
            <v>0</v>
          </cell>
          <cell r="MF51">
            <v>0</v>
          </cell>
          <cell r="MG51">
            <v>0</v>
          </cell>
          <cell r="MH51">
            <v>0</v>
          </cell>
          <cell r="MI51">
            <v>0</v>
          </cell>
          <cell r="MJ51">
            <v>0</v>
          </cell>
          <cell r="MK51">
            <v>0</v>
          </cell>
          <cell r="ML51">
            <v>0</v>
          </cell>
          <cell r="MM51">
            <v>0</v>
          </cell>
          <cell r="MN51">
            <v>0</v>
          </cell>
          <cell r="MO51">
            <v>0</v>
          </cell>
          <cell r="MP51">
            <v>0</v>
          </cell>
        </row>
        <row r="52">
          <cell r="C52" t="str">
            <v>BIDF40</v>
          </cell>
          <cell r="G52">
            <v>0</v>
          </cell>
          <cell r="H52">
            <v>0.18351012</v>
          </cell>
          <cell r="I52">
            <v>0</v>
          </cell>
          <cell r="J52">
            <v>0</v>
          </cell>
          <cell r="K52">
            <v>0</v>
          </cell>
          <cell r="L52">
            <v>0</v>
          </cell>
          <cell r="M52">
            <v>0</v>
          </cell>
          <cell r="N52">
            <v>0.23397543264113124</v>
          </cell>
          <cell r="O52">
            <v>0</v>
          </cell>
          <cell r="P52">
            <v>0</v>
          </cell>
          <cell r="Q52">
            <v>0</v>
          </cell>
          <cell r="R52">
            <v>0</v>
          </cell>
          <cell r="S52">
            <v>0</v>
          </cell>
          <cell r="T52">
            <v>0.32149267744076315</v>
          </cell>
          <cell r="U52">
            <v>0</v>
          </cell>
          <cell r="V52">
            <v>0</v>
          </cell>
          <cell r="W52">
            <v>0</v>
          </cell>
          <cell r="X52">
            <v>0</v>
          </cell>
          <cell r="Y52">
            <v>0</v>
          </cell>
          <cell r="Z52">
            <v>0.42823784212641614</v>
          </cell>
          <cell r="AA52">
            <v>0</v>
          </cell>
          <cell r="AB52">
            <v>0</v>
          </cell>
          <cell r="AC52">
            <v>0</v>
          </cell>
          <cell r="AD52">
            <v>0</v>
          </cell>
          <cell r="AE52">
            <v>0</v>
          </cell>
          <cell r="AF52">
            <v>0.56281826360768394</v>
          </cell>
          <cell r="AG52">
            <v>0</v>
          </cell>
          <cell r="AH52">
            <v>0</v>
          </cell>
          <cell r="AI52">
            <v>0</v>
          </cell>
          <cell r="AJ52">
            <v>0</v>
          </cell>
          <cell r="AK52">
            <v>0</v>
          </cell>
          <cell r="AL52">
            <v>0.57671075705644093</v>
          </cell>
          <cell r="AM52">
            <v>0</v>
          </cell>
          <cell r="AN52">
            <v>0</v>
          </cell>
          <cell r="AO52">
            <v>0</v>
          </cell>
          <cell r="AP52">
            <v>0</v>
          </cell>
          <cell r="AQ52">
            <v>0</v>
          </cell>
          <cell r="AR52">
            <v>0.46892526862415546</v>
          </cell>
          <cell r="AS52">
            <v>0</v>
          </cell>
          <cell r="AT52">
            <v>0</v>
          </cell>
          <cell r="AU52">
            <v>0</v>
          </cell>
          <cell r="AV52">
            <v>0</v>
          </cell>
          <cell r="AW52">
            <v>0</v>
          </cell>
          <cell r="AX52">
            <v>0.36227403697928517</v>
          </cell>
          <cell r="AY52">
            <v>0</v>
          </cell>
          <cell r="AZ52">
            <v>0</v>
          </cell>
          <cell r="BA52">
            <v>0</v>
          </cell>
          <cell r="BB52">
            <v>0</v>
          </cell>
          <cell r="BC52">
            <v>0</v>
          </cell>
          <cell r="BD52">
            <v>0.15381460999999996</v>
          </cell>
          <cell r="BE52">
            <v>0</v>
          </cell>
          <cell r="BF52">
            <v>0</v>
          </cell>
          <cell r="BG52">
            <v>0</v>
          </cell>
          <cell r="BH52">
            <v>0</v>
          </cell>
          <cell r="BI52">
            <v>0</v>
          </cell>
          <cell r="BJ52">
            <v>0.22279934999999998</v>
          </cell>
          <cell r="BK52">
            <v>0</v>
          </cell>
          <cell r="BL52">
            <v>0</v>
          </cell>
          <cell r="BM52">
            <v>0</v>
          </cell>
          <cell r="BN52">
            <v>0</v>
          </cell>
          <cell r="BO52">
            <v>0</v>
          </cell>
          <cell r="BP52">
            <v>0.21834759000000001</v>
          </cell>
          <cell r="BQ52">
            <v>0</v>
          </cell>
          <cell r="BR52">
            <v>0</v>
          </cell>
          <cell r="BS52">
            <v>0</v>
          </cell>
          <cell r="BT52">
            <v>0</v>
          </cell>
          <cell r="BU52">
            <v>0</v>
          </cell>
          <cell r="BV52">
            <v>0.43972612349829915</v>
          </cell>
          <cell r="BW52">
            <v>0</v>
          </cell>
          <cell r="BX52">
            <v>0</v>
          </cell>
          <cell r="BY52">
            <v>0</v>
          </cell>
          <cell r="BZ52">
            <v>0</v>
          </cell>
          <cell r="CA52">
            <v>0</v>
          </cell>
          <cell r="CB52">
            <v>0.86494070192156081</v>
          </cell>
          <cell r="CC52">
            <v>0</v>
          </cell>
          <cell r="CD52">
            <v>0</v>
          </cell>
          <cell r="CE52">
            <v>0</v>
          </cell>
          <cell r="CF52">
            <v>0</v>
          </cell>
          <cell r="CG52">
            <v>0</v>
          </cell>
          <cell r="CH52">
            <v>0.94897625011448072</v>
          </cell>
          <cell r="CI52">
            <v>0</v>
          </cell>
          <cell r="CJ52">
            <v>0</v>
          </cell>
          <cell r="CK52">
            <v>0</v>
          </cell>
          <cell r="CL52">
            <v>0</v>
          </cell>
          <cell r="CM52">
            <v>0</v>
          </cell>
          <cell r="CN52">
            <v>0.96531385078137166</v>
          </cell>
          <cell r="CO52">
            <v>0</v>
          </cell>
          <cell r="CP52">
            <v>0</v>
          </cell>
          <cell r="CQ52">
            <v>0</v>
          </cell>
          <cell r="CR52">
            <v>0</v>
          </cell>
          <cell r="CS52">
            <v>0</v>
          </cell>
          <cell r="CT52">
            <v>0.89962105841245243</v>
          </cell>
          <cell r="CU52">
            <v>0</v>
          </cell>
          <cell r="CV52">
            <v>0</v>
          </cell>
          <cell r="CW52">
            <v>0</v>
          </cell>
          <cell r="CX52">
            <v>0</v>
          </cell>
          <cell r="CY52">
            <v>0</v>
          </cell>
          <cell r="CZ52">
            <v>0.84341870323524959</v>
          </cell>
          <cell r="DA52">
            <v>0</v>
          </cell>
          <cell r="DB52">
            <v>0</v>
          </cell>
          <cell r="DC52">
            <v>0</v>
          </cell>
          <cell r="DD52">
            <v>0</v>
          </cell>
          <cell r="DE52">
            <v>0</v>
          </cell>
          <cell r="DF52">
            <v>0.74256948766360908</v>
          </cell>
          <cell r="DG52">
            <v>0</v>
          </cell>
          <cell r="DH52">
            <v>0</v>
          </cell>
          <cell r="DI52">
            <v>0</v>
          </cell>
          <cell r="DJ52">
            <v>0</v>
          </cell>
          <cell r="DK52">
            <v>0</v>
          </cell>
          <cell r="DL52">
            <v>0.65778421321854963</v>
          </cell>
          <cell r="DM52">
            <v>0</v>
          </cell>
          <cell r="DN52">
            <v>0</v>
          </cell>
          <cell r="DO52">
            <v>0</v>
          </cell>
          <cell r="DP52">
            <v>0</v>
          </cell>
          <cell r="DQ52">
            <v>0</v>
          </cell>
          <cell r="DR52">
            <v>0.59758415876585136</v>
          </cell>
          <cell r="DS52">
            <v>0</v>
          </cell>
          <cell r="DT52">
            <v>0</v>
          </cell>
          <cell r="DU52">
            <v>0</v>
          </cell>
          <cell r="DV52">
            <v>0</v>
          </cell>
          <cell r="DW52">
            <v>0</v>
          </cell>
          <cell r="DX52">
            <v>0.58579283755894818</v>
          </cell>
          <cell r="DY52">
            <v>0</v>
          </cell>
          <cell r="DZ52">
            <v>0</v>
          </cell>
          <cell r="EA52">
            <v>0</v>
          </cell>
          <cell r="EB52">
            <v>0</v>
          </cell>
          <cell r="EC52">
            <v>0</v>
          </cell>
          <cell r="ED52">
            <v>0.5548995759968619</v>
          </cell>
          <cell r="EE52">
            <v>0</v>
          </cell>
          <cell r="EF52">
            <v>0</v>
          </cell>
          <cell r="EG52">
            <v>0</v>
          </cell>
          <cell r="EH52">
            <v>0</v>
          </cell>
          <cell r="EI52">
            <v>0</v>
          </cell>
          <cell r="EJ52">
            <v>0.54240077551754462</v>
          </cell>
          <cell r="EK52">
            <v>0</v>
          </cell>
          <cell r="EL52">
            <v>0</v>
          </cell>
          <cell r="EM52">
            <v>0</v>
          </cell>
          <cell r="EN52">
            <v>0</v>
          </cell>
          <cell r="EO52">
            <v>0</v>
          </cell>
          <cell r="EP52">
            <v>0.5150449103175293</v>
          </cell>
          <cell r="EQ52">
            <v>0</v>
          </cell>
          <cell r="ER52">
            <v>0</v>
          </cell>
          <cell r="ES52">
            <v>0</v>
          </cell>
          <cell r="ET52">
            <v>0</v>
          </cell>
          <cell r="EU52">
            <v>0</v>
          </cell>
          <cell r="EV52">
            <v>0.49900871347614106</v>
          </cell>
          <cell r="EW52">
            <v>0</v>
          </cell>
          <cell r="EX52">
            <v>0</v>
          </cell>
          <cell r="EY52">
            <v>0</v>
          </cell>
          <cell r="EZ52">
            <v>0</v>
          </cell>
          <cell r="FA52">
            <v>0</v>
          </cell>
          <cell r="FB52">
            <v>0.46953041045888322</v>
          </cell>
          <cell r="FC52">
            <v>0</v>
          </cell>
          <cell r="FD52">
            <v>0</v>
          </cell>
          <cell r="FE52">
            <v>0</v>
          </cell>
          <cell r="FF52">
            <v>0</v>
          </cell>
          <cell r="FG52">
            <v>0</v>
          </cell>
          <cell r="FH52">
            <v>0.4556166514347374</v>
          </cell>
          <cell r="FI52">
            <v>0</v>
          </cell>
          <cell r="FJ52">
            <v>0</v>
          </cell>
          <cell r="FK52">
            <v>0</v>
          </cell>
          <cell r="FL52">
            <v>0</v>
          </cell>
          <cell r="FM52">
            <v>0</v>
          </cell>
          <cell r="FN52">
            <v>0.42684582768989365</v>
          </cell>
          <cell r="FO52">
            <v>0</v>
          </cell>
          <cell r="FP52">
            <v>0</v>
          </cell>
          <cell r="FQ52">
            <v>0</v>
          </cell>
          <cell r="FR52">
            <v>0</v>
          </cell>
          <cell r="FS52">
            <v>0</v>
          </cell>
          <cell r="FT52">
            <v>0.4122245893933339</v>
          </cell>
          <cell r="FU52">
            <v>0</v>
          </cell>
          <cell r="FV52">
            <v>0</v>
          </cell>
          <cell r="FW52">
            <v>0</v>
          </cell>
          <cell r="FX52">
            <v>0</v>
          </cell>
          <cell r="FY52">
            <v>0</v>
          </cell>
          <cell r="FZ52">
            <v>0.38416124492090437</v>
          </cell>
          <cell r="GA52">
            <v>0</v>
          </cell>
          <cell r="GB52">
            <v>0</v>
          </cell>
          <cell r="GC52">
            <v>0</v>
          </cell>
          <cell r="GD52">
            <v>0</v>
          </cell>
          <cell r="GE52">
            <v>0</v>
          </cell>
          <cell r="GF52">
            <v>0.36883252735193028</v>
          </cell>
          <cell r="GG52">
            <v>0</v>
          </cell>
          <cell r="GH52">
            <v>0</v>
          </cell>
          <cell r="GI52">
            <v>0</v>
          </cell>
          <cell r="GJ52">
            <v>0</v>
          </cell>
          <cell r="GK52">
            <v>0</v>
          </cell>
          <cell r="GL52">
            <v>0.3433632735450195</v>
          </cell>
          <cell r="GM52">
            <v>0</v>
          </cell>
          <cell r="GN52">
            <v>0</v>
          </cell>
          <cell r="GO52">
            <v>0</v>
          </cell>
          <cell r="GP52">
            <v>0</v>
          </cell>
          <cell r="GQ52">
            <v>0</v>
          </cell>
          <cell r="GR52">
            <v>0.32544046531052678</v>
          </cell>
          <cell r="GS52">
            <v>0</v>
          </cell>
          <cell r="GT52">
            <v>0</v>
          </cell>
          <cell r="GU52">
            <v>0</v>
          </cell>
          <cell r="GV52">
            <v>0</v>
          </cell>
          <cell r="GW52">
            <v>0</v>
          </cell>
          <cell r="GX52">
            <v>0.29879207938292568</v>
          </cell>
          <cell r="GY52">
            <v>0</v>
          </cell>
          <cell r="GZ52">
            <v>0</v>
          </cell>
          <cell r="HA52">
            <v>0</v>
          </cell>
          <cell r="HB52">
            <v>0</v>
          </cell>
          <cell r="HC52">
            <v>0</v>
          </cell>
          <cell r="HD52">
            <v>0.28204840326912323</v>
          </cell>
          <cell r="HE52">
            <v>0</v>
          </cell>
          <cell r="HF52">
            <v>0</v>
          </cell>
          <cell r="HG52">
            <v>0</v>
          </cell>
          <cell r="HH52">
            <v>0</v>
          </cell>
          <cell r="HI52">
            <v>0</v>
          </cell>
          <cell r="HJ52">
            <v>0.25610749661393628</v>
          </cell>
          <cell r="HK52">
            <v>0</v>
          </cell>
          <cell r="HL52">
            <v>0</v>
          </cell>
          <cell r="HM52">
            <v>0</v>
          </cell>
          <cell r="HN52">
            <v>0</v>
          </cell>
          <cell r="HO52">
            <v>0</v>
          </cell>
          <cell r="HP52">
            <v>0.23865634122771964</v>
          </cell>
          <cell r="HQ52">
            <v>0</v>
          </cell>
          <cell r="HR52">
            <v>0</v>
          </cell>
          <cell r="HS52">
            <v>0</v>
          </cell>
          <cell r="HT52">
            <v>0</v>
          </cell>
          <cell r="HU52">
            <v>0</v>
          </cell>
          <cell r="HV52">
            <v>0.21342291384494688</v>
          </cell>
          <cell r="HW52">
            <v>0</v>
          </cell>
          <cell r="HX52">
            <v>0</v>
          </cell>
          <cell r="HY52">
            <v>0</v>
          </cell>
          <cell r="HZ52">
            <v>0</v>
          </cell>
          <cell r="IA52">
            <v>0</v>
          </cell>
          <cell r="IB52">
            <v>0.19526427918631606</v>
          </cell>
          <cell r="IC52">
            <v>0</v>
          </cell>
          <cell r="ID52">
            <v>0</v>
          </cell>
          <cell r="IE52">
            <v>0</v>
          </cell>
          <cell r="IF52">
            <v>0</v>
          </cell>
          <cell r="IG52">
            <v>0</v>
          </cell>
          <cell r="IH52">
            <v>0.17168163677250975</v>
          </cell>
          <cell r="II52">
            <v>0</v>
          </cell>
          <cell r="IJ52">
            <v>0</v>
          </cell>
          <cell r="IK52">
            <v>0</v>
          </cell>
          <cell r="IL52">
            <v>0</v>
          </cell>
          <cell r="IM52">
            <v>0</v>
          </cell>
          <cell r="IN52">
            <v>0.1518722171449125</v>
          </cell>
          <cell r="IO52">
            <v>0</v>
          </cell>
          <cell r="IP52">
            <v>0</v>
          </cell>
          <cell r="IQ52">
            <v>0</v>
          </cell>
          <cell r="IR52">
            <v>0</v>
          </cell>
          <cell r="IS52">
            <v>0</v>
          </cell>
          <cell r="IT52">
            <v>0.12805374830696814</v>
          </cell>
          <cell r="IU52">
            <v>0</v>
          </cell>
          <cell r="IV52">
            <v>0</v>
          </cell>
          <cell r="IW52">
            <v>0</v>
          </cell>
          <cell r="IX52">
            <v>0</v>
          </cell>
          <cell r="IY52">
            <v>0</v>
          </cell>
          <cell r="IZ52">
            <v>0.1084801551035089</v>
          </cell>
          <cell r="JA52">
            <v>0</v>
          </cell>
          <cell r="JB52">
            <v>0</v>
          </cell>
          <cell r="JC52">
            <v>0</v>
          </cell>
          <cell r="JD52">
            <v>0</v>
          </cell>
          <cell r="JE52">
            <v>0</v>
          </cell>
          <cell r="JF52">
            <v>8.5369165537978756E-2</v>
          </cell>
          <cell r="JG52">
            <v>0</v>
          </cell>
          <cell r="JH52">
            <v>0</v>
          </cell>
          <cell r="JI52">
            <v>0</v>
          </cell>
          <cell r="JJ52">
            <v>0</v>
          </cell>
          <cell r="JK52">
            <v>0</v>
          </cell>
          <cell r="JL52">
            <v>6.5088093062105362E-2</v>
          </cell>
          <cell r="JM52">
            <v>0</v>
          </cell>
          <cell r="JN52">
            <v>0</v>
          </cell>
          <cell r="JO52">
            <v>0</v>
          </cell>
          <cell r="JP52">
            <v>0</v>
          </cell>
          <cell r="JQ52">
            <v>0</v>
          </cell>
          <cell r="JR52">
            <v>4.2684582768989378E-2</v>
          </cell>
          <cell r="JS52">
            <v>0</v>
          </cell>
          <cell r="JT52">
            <v>0</v>
          </cell>
          <cell r="JU52">
            <v>0</v>
          </cell>
          <cell r="JV52">
            <v>0</v>
          </cell>
          <cell r="JW52">
            <v>0</v>
          </cell>
          <cell r="JX52">
            <v>2.1696031020701782E-2</v>
          </cell>
          <cell r="JY52">
            <v>0</v>
          </cell>
          <cell r="JZ52">
            <v>0</v>
          </cell>
          <cell r="KA52">
            <v>0</v>
          </cell>
          <cell r="KB52">
            <v>0</v>
          </cell>
          <cell r="KC52">
            <v>0</v>
          </cell>
          <cell r="KD52">
            <v>0</v>
          </cell>
          <cell r="KE52">
            <v>0</v>
          </cell>
          <cell r="KF52">
            <v>0</v>
          </cell>
          <cell r="KG52">
            <v>0</v>
          </cell>
          <cell r="KH52">
            <v>0</v>
          </cell>
          <cell r="KI52">
            <v>0</v>
          </cell>
          <cell r="KJ52">
            <v>0</v>
          </cell>
          <cell r="KK52">
            <v>0</v>
          </cell>
          <cell r="KL52">
            <v>0</v>
          </cell>
          <cell r="KM52">
            <v>0</v>
          </cell>
          <cell r="KN52">
            <v>0</v>
          </cell>
          <cell r="KO52">
            <v>0</v>
          </cell>
          <cell r="KP52">
            <v>0</v>
          </cell>
          <cell r="KQ52">
            <v>0</v>
          </cell>
          <cell r="KR52">
            <v>0</v>
          </cell>
          <cell r="KS52">
            <v>0</v>
          </cell>
          <cell r="KT52">
            <v>0</v>
          </cell>
          <cell r="KU52">
            <v>0</v>
          </cell>
          <cell r="KV52">
            <v>0</v>
          </cell>
          <cell r="KW52">
            <v>0</v>
          </cell>
          <cell r="KX52">
            <v>0</v>
          </cell>
          <cell r="KY52">
            <v>0</v>
          </cell>
          <cell r="KZ52">
            <v>0</v>
          </cell>
          <cell r="LA52">
            <v>0</v>
          </cell>
          <cell r="LB52">
            <v>0</v>
          </cell>
          <cell r="LC52">
            <v>0</v>
          </cell>
          <cell r="LD52">
            <v>0</v>
          </cell>
          <cell r="LE52">
            <v>0</v>
          </cell>
          <cell r="LF52">
            <v>0</v>
          </cell>
          <cell r="LG52">
            <v>0</v>
          </cell>
          <cell r="LH52">
            <v>0</v>
          </cell>
          <cell r="LI52">
            <v>0</v>
          </cell>
          <cell r="LJ52">
            <v>0</v>
          </cell>
          <cell r="LK52">
            <v>0</v>
          </cell>
          <cell r="LL52">
            <v>0</v>
          </cell>
          <cell r="LM52">
            <v>0</v>
          </cell>
          <cell r="LN52">
            <v>0</v>
          </cell>
          <cell r="LO52">
            <v>0</v>
          </cell>
          <cell r="LP52">
            <v>0</v>
          </cell>
          <cell r="LQ52">
            <v>0</v>
          </cell>
          <cell r="LR52">
            <v>0</v>
          </cell>
          <cell r="LS52">
            <v>0</v>
          </cell>
          <cell r="LT52">
            <v>0</v>
          </cell>
          <cell r="LU52">
            <v>0</v>
          </cell>
          <cell r="LV52">
            <v>0</v>
          </cell>
          <cell r="LW52">
            <v>0</v>
          </cell>
          <cell r="LX52">
            <v>0</v>
          </cell>
          <cell r="LY52">
            <v>0</v>
          </cell>
          <cell r="LZ52">
            <v>0</v>
          </cell>
          <cell r="MA52">
            <v>0</v>
          </cell>
          <cell r="MB52">
            <v>0</v>
          </cell>
          <cell r="MC52">
            <v>0</v>
          </cell>
          <cell r="MD52">
            <v>0</v>
          </cell>
          <cell r="ME52">
            <v>0</v>
          </cell>
          <cell r="MF52">
            <v>0</v>
          </cell>
          <cell r="MG52">
            <v>0</v>
          </cell>
          <cell r="MH52">
            <v>0</v>
          </cell>
          <cell r="MI52">
            <v>0</v>
          </cell>
          <cell r="MJ52">
            <v>0</v>
          </cell>
          <cell r="MK52">
            <v>0</v>
          </cell>
          <cell r="ML52">
            <v>0</v>
          </cell>
          <cell r="MM52">
            <v>0</v>
          </cell>
          <cell r="MN52">
            <v>0</v>
          </cell>
          <cell r="MO52">
            <v>0</v>
          </cell>
          <cell r="MP52">
            <v>0</v>
          </cell>
        </row>
        <row r="53">
          <cell r="C53" t="str">
            <v>BIDA33</v>
          </cell>
          <cell r="G53">
            <v>0</v>
          </cell>
          <cell r="H53">
            <v>0</v>
          </cell>
          <cell r="I53">
            <v>0</v>
          </cell>
          <cell r="J53">
            <v>0.8539328763130426</v>
          </cell>
          <cell r="K53">
            <v>0</v>
          </cell>
          <cell r="L53">
            <v>0</v>
          </cell>
          <cell r="M53">
            <v>0</v>
          </cell>
          <cell r="N53">
            <v>0</v>
          </cell>
          <cell r="O53">
            <v>0</v>
          </cell>
          <cell r="P53">
            <v>0.63323074545231295</v>
          </cell>
          <cell r="Q53">
            <v>0</v>
          </cell>
          <cell r="R53">
            <v>0</v>
          </cell>
          <cell r="S53">
            <v>0</v>
          </cell>
          <cell r="T53">
            <v>0</v>
          </cell>
          <cell r="U53">
            <v>0</v>
          </cell>
          <cell r="V53">
            <v>0.74743497095147149</v>
          </cell>
          <cell r="W53">
            <v>0</v>
          </cell>
          <cell r="X53">
            <v>0</v>
          </cell>
          <cell r="Y53">
            <v>0</v>
          </cell>
          <cell r="Z53">
            <v>0</v>
          </cell>
          <cell r="AA53">
            <v>0</v>
          </cell>
          <cell r="AB53">
            <v>0.55436309000989403</v>
          </cell>
          <cell r="AC53">
            <v>0</v>
          </cell>
          <cell r="AD53">
            <v>0</v>
          </cell>
          <cell r="AE53">
            <v>0</v>
          </cell>
          <cell r="AF53">
            <v>0</v>
          </cell>
          <cell r="AG53">
            <v>0</v>
          </cell>
          <cell r="AH53">
            <v>0.61481904687841937</v>
          </cell>
          <cell r="AI53">
            <v>0</v>
          </cell>
          <cell r="AJ53">
            <v>0</v>
          </cell>
          <cell r="AK53">
            <v>0</v>
          </cell>
          <cell r="AL53">
            <v>0</v>
          </cell>
          <cell r="AM53">
            <v>0</v>
          </cell>
          <cell r="AN53">
            <v>0.59750008746085126</v>
          </cell>
          <cell r="AO53">
            <v>0</v>
          </cell>
          <cell r="AP53">
            <v>0</v>
          </cell>
          <cell r="AQ53">
            <v>0</v>
          </cell>
          <cell r="AR53">
            <v>0</v>
          </cell>
          <cell r="AS53">
            <v>0</v>
          </cell>
          <cell r="AT53">
            <v>0.57616073000000001</v>
          </cell>
          <cell r="AU53">
            <v>0</v>
          </cell>
          <cell r="AV53">
            <v>0</v>
          </cell>
          <cell r="AW53">
            <v>0</v>
          </cell>
          <cell r="AX53">
            <v>0</v>
          </cell>
          <cell r="AY53">
            <v>0</v>
          </cell>
          <cell r="AZ53">
            <v>0.55486879</v>
          </cell>
          <cell r="BA53">
            <v>0</v>
          </cell>
          <cell r="BB53">
            <v>0</v>
          </cell>
          <cell r="BC53">
            <v>0</v>
          </cell>
          <cell r="BD53">
            <v>0</v>
          </cell>
          <cell r="BE53">
            <v>0</v>
          </cell>
          <cell r="BF53">
            <v>0.54111017000000006</v>
          </cell>
          <cell r="BG53">
            <v>0</v>
          </cell>
          <cell r="BH53">
            <v>0</v>
          </cell>
          <cell r="BI53">
            <v>0</v>
          </cell>
          <cell r="BJ53">
            <v>0</v>
          </cell>
          <cell r="BK53">
            <v>0</v>
          </cell>
          <cell r="BL53">
            <v>0.52958543000000002</v>
          </cell>
          <cell r="BM53">
            <v>0</v>
          </cell>
          <cell r="BN53">
            <v>0</v>
          </cell>
          <cell r="BO53">
            <v>0</v>
          </cell>
          <cell r="BP53">
            <v>0</v>
          </cell>
          <cell r="BQ53">
            <v>0</v>
          </cell>
          <cell r="BR53">
            <v>0.50474604000000001</v>
          </cell>
          <cell r="BS53">
            <v>0</v>
          </cell>
          <cell r="BT53">
            <v>0</v>
          </cell>
          <cell r="BU53">
            <v>0</v>
          </cell>
          <cell r="BV53">
            <v>0</v>
          </cell>
          <cell r="BW53">
            <v>0</v>
          </cell>
          <cell r="BX53">
            <v>0.62748212000000003</v>
          </cell>
          <cell r="BY53">
            <v>0</v>
          </cell>
          <cell r="BZ53">
            <v>0</v>
          </cell>
          <cell r="CA53">
            <v>0</v>
          </cell>
          <cell r="CB53">
            <v>0</v>
          </cell>
          <cell r="CC53">
            <v>0</v>
          </cell>
          <cell r="CD53">
            <v>0.82968275000000002</v>
          </cell>
          <cell r="CE53">
            <v>0</v>
          </cell>
          <cell r="CF53">
            <v>0</v>
          </cell>
          <cell r="CG53">
            <v>0</v>
          </cell>
          <cell r="CH53">
            <v>0</v>
          </cell>
          <cell r="CI53">
            <v>0</v>
          </cell>
          <cell r="CJ53">
            <v>0.8451278000000001</v>
          </cell>
          <cell r="CK53">
            <v>0</v>
          </cell>
          <cell r="CL53">
            <v>0</v>
          </cell>
          <cell r="CM53">
            <v>0</v>
          </cell>
          <cell r="CN53">
            <v>0</v>
          </cell>
          <cell r="CO53">
            <v>0</v>
          </cell>
          <cell r="CP53">
            <v>0.81640464000000001</v>
          </cell>
          <cell r="CQ53">
            <v>0</v>
          </cell>
          <cell r="CR53">
            <v>0</v>
          </cell>
          <cell r="CS53">
            <v>0</v>
          </cell>
          <cell r="CT53">
            <v>0</v>
          </cell>
          <cell r="CU53">
            <v>0</v>
          </cell>
          <cell r="CV53">
            <v>0.7504751999999999</v>
          </cell>
          <cell r="CW53">
            <v>0</v>
          </cell>
          <cell r="CX53">
            <v>0</v>
          </cell>
          <cell r="CY53">
            <v>0</v>
          </cell>
          <cell r="CZ53">
            <v>0</v>
          </cell>
          <cell r="DA53">
            <v>0</v>
          </cell>
          <cell r="DB53">
            <v>0.67622742000000002</v>
          </cell>
          <cell r="DC53">
            <v>0</v>
          </cell>
          <cell r="DD53">
            <v>0</v>
          </cell>
          <cell r="DE53">
            <v>0</v>
          </cell>
          <cell r="DF53">
            <v>0</v>
          </cell>
          <cell r="DG53">
            <v>0</v>
          </cell>
          <cell r="DH53">
            <v>0.59244196999999998</v>
          </cell>
          <cell r="DI53">
            <v>0</v>
          </cell>
          <cell r="DJ53">
            <v>0</v>
          </cell>
          <cell r="DK53">
            <v>0</v>
          </cell>
          <cell r="DL53">
            <v>0</v>
          </cell>
          <cell r="DM53">
            <v>0</v>
          </cell>
          <cell r="DN53">
            <v>0.51065746999999995</v>
          </cell>
          <cell r="DO53">
            <v>0</v>
          </cell>
          <cell r="DP53">
            <v>0</v>
          </cell>
          <cell r="DQ53">
            <v>0</v>
          </cell>
          <cell r="DR53">
            <v>0</v>
          </cell>
          <cell r="DS53">
            <v>0</v>
          </cell>
          <cell r="DT53">
            <v>0.47295877000000003</v>
          </cell>
          <cell r="DU53">
            <v>0</v>
          </cell>
          <cell r="DV53">
            <v>0</v>
          </cell>
          <cell r="DW53">
            <v>0</v>
          </cell>
          <cell r="DX53">
            <v>0</v>
          </cell>
          <cell r="DY53">
            <v>0</v>
          </cell>
          <cell r="DZ53">
            <v>0.43677612999999998</v>
          </cell>
          <cell r="EA53">
            <v>0</v>
          </cell>
          <cell r="EB53">
            <v>0</v>
          </cell>
          <cell r="EC53">
            <v>0</v>
          </cell>
          <cell r="ED53">
            <v>0</v>
          </cell>
          <cell r="EE53">
            <v>0</v>
          </cell>
          <cell r="EF53">
            <v>0.40539322999999999</v>
          </cell>
          <cell r="EG53">
            <v>0</v>
          </cell>
          <cell r="EH53">
            <v>0</v>
          </cell>
          <cell r="EI53">
            <v>0</v>
          </cell>
          <cell r="EJ53">
            <v>0</v>
          </cell>
          <cell r="EK53">
            <v>0</v>
          </cell>
          <cell r="EL53">
            <v>0.37161046000000003</v>
          </cell>
          <cell r="EM53">
            <v>0</v>
          </cell>
          <cell r="EN53">
            <v>0</v>
          </cell>
          <cell r="EO53">
            <v>0</v>
          </cell>
          <cell r="EP53">
            <v>0</v>
          </cell>
          <cell r="EQ53">
            <v>0</v>
          </cell>
          <cell r="ER53">
            <v>0.33782769000000001</v>
          </cell>
          <cell r="ES53">
            <v>0</v>
          </cell>
          <cell r="ET53">
            <v>0</v>
          </cell>
          <cell r="EU53">
            <v>0</v>
          </cell>
          <cell r="EV53">
            <v>0</v>
          </cell>
          <cell r="EW53">
            <v>0</v>
          </cell>
          <cell r="EX53">
            <v>0.30238347999999998</v>
          </cell>
          <cell r="EY53">
            <v>0</v>
          </cell>
          <cell r="EZ53">
            <v>0</v>
          </cell>
          <cell r="FA53">
            <v>0</v>
          </cell>
          <cell r="FB53">
            <v>0</v>
          </cell>
          <cell r="FC53">
            <v>0</v>
          </cell>
          <cell r="FD53">
            <v>0.27026215999999997</v>
          </cell>
          <cell r="FE53">
            <v>0</v>
          </cell>
          <cell r="FF53">
            <v>0</v>
          </cell>
          <cell r="FG53">
            <v>0</v>
          </cell>
          <cell r="FH53">
            <v>0</v>
          </cell>
          <cell r="FI53">
            <v>0</v>
          </cell>
          <cell r="FJ53">
            <v>0.23518714999999998</v>
          </cell>
          <cell r="FK53">
            <v>0</v>
          </cell>
          <cell r="FL53">
            <v>0</v>
          </cell>
          <cell r="FM53">
            <v>0</v>
          </cell>
          <cell r="FN53">
            <v>0</v>
          </cell>
          <cell r="FO53">
            <v>0</v>
          </cell>
          <cell r="FP53">
            <v>0.20269661999999999</v>
          </cell>
          <cell r="FQ53">
            <v>0</v>
          </cell>
          <cell r="FR53">
            <v>0</v>
          </cell>
          <cell r="FS53">
            <v>0</v>
          </cell>
          <cell r="FT53">
            <v>0</v>
          </cell>
          <cell r="FU53">
            <v>0</v>
          </cell>
          <cell r="FV53">
            <v>0.16799082000000001</v>
          </cell>
          <cell r="FW53">
            <v>0</v>
          </cell>
          <cell r="FX53">
            <v>0</v>
          </cell>
          <cell r="FY53">
            <v>0</v>
          </cell>
          <cell r="FZ53">
            <v>0</v>
          </cell>
          <cell r="GA53">
            <v>0</v>
          </cell>
          <cell r="GB53">
            <v>0.13513107999999999</v>
          </cell>
          <cell r="GC53">
            <v>0</v>
          </cell>
          <cell r="GD53">
            <v>0</v>
          </cell>
          <cell r="GE53">
            <v>0</v>
          </cell>
          <cell r="GF53">
            <v>0</v>
          </cell>
          <cell r="GG53">
            <v>0</v>
          </cell>
          <cell r="GH53">
            <v>0.10134831</v>
          </cell>
          <cell r="GI53">
            <v>0</v>
          </cell>
          <cell r="GJ53">
            <v>0</v>
          </cell>
          <cell r="GK53">
            <v>0</v>
          </cell>
          <cell r="GL53">
            <v>0</v>
          </cell>
          <cell r="GM53">
            <v>0</v>
          </cell>
          <cell r="GN53">
            <v>6.7565539999999993E-2</v>
          </cell>
          <cell r="GO53">
            <v>0</v>
          </cell>
          <cell r="GP53">
            <v>0</v>
          </cell>
          <cell r="GQ53">
            <v>0</v>
          </cell>
          <cell r="GR53">
            <v>0</v>
          </cell>
          <cell r="GS53">
            <v>0</v>
          </cell>
          <cell r="GT53">
            <v>3.3598167610728771E-2</v>
          </cell>
          <cell r="GU53">
            <v>0</v>
          </cell>
          <cell r="GV53">
            <v>0</v>
          </cell>
          <cell r="GW53">
            <v>0</v>
          </cell>
          <cell r="GX53">
            <v>0</v>
          </cell>
          <cell r="GY53">
            <v>0</v>
          </cell>
          <cell r="GZ53">
            <v>0</v>
          </cell>
          <cell r="HA53">
            <v>0</v>
          </cell>
          <cell r="HB53">
            <v>0</v>
          </cell>
          <cell r="HC53">
            <v>0</v>
          </cell>
          <cell r="HD53">
            <v>0</v>
          </cell>
          <cell r="HE53">
            <v>0</v>
          </cell>
          <cell r="HF53">
            <v>0</v>
          </cell>
          <cell r="HG53">
            <v>0</v>
          </cell>
          <cell r="HH53">
            <v>0</v>
          </cell>
          <cell r="HI53">
            <v>0</v>
          </cell>
          <cell r="HJ53">
            <v>0</v>
          </cell>
          <cell r="HK53">
            <v>0</v>
          </cell>
          <cell r="HL53">
            <v>0</v>
          </cell>
          <cell r="HM53">
            <v>0</v>
          </cell>
          <cell r="HN53">
            <v>0</v>
          </cell>
          <cell r="HO53">
            <v>0</v>
          </cell>
          <cell r="HP53">
            <v>0</v>
          </cell>
          <cell r="HQ53">
            <v>0</v>
          </cell>
          <cell r="HR53">
            <v>0</v>
          </cell>
          <cell r="HS53">
            <v>0</v>
          </cell>
          <cell r="HT53">
            <v>0</v>
          </cell>
          <cell r="HU53">
            <v>0</v>
          </cell>
          <cell r="HV53">
            <v>0</v>
          </cell>
          <cell r="HW53">
            <v>0</v>
          </cell>
          <cell r="HX53">
            <v>0</v>
          </cell>
          <cell r="HY53">
            <v>0</v>
          </cell>
          <cell r="HZ53">
            <v>0</v>
          </cell>
          <cell r="IA53">
            <v>0</v>
          </cell>
          <cell r="IB53">
            <v>0</v>
          </cell>
          <cell r="IC53">
            <v>0</v>
          </cell>
          <cell r="ID53">
            <v>0</v>
          </cell>
          <cell r="IE53">
            <v>0</v>
          </cell>
          <cell r="IF53">
            <v>0</v>
          </cell>
          <cell r="IG53">
            <v>0</v>
          </cell>
          <cell r="IH53">
            <v>0</v>
          </cell>
          <cell r="II53">
            <v>0</v>
          </cell>
          <cell r="IJ53">
            <v>0</v>
          </cell>
          <cell r="IK53">
            <v>0</v>
          </cell>
          <cell r="IL53">
            <v>0</v>
          </cell>
          <cell r="IM53">
            <v>0</v>
          </cell>
          <cell r="IN53">
            <v>0</v>
          </cell>
          <cell r="IO53">
            <v>0</v>
          </cell>
          <cell r="IP53">
            <v>0</v>
          </cell>
          <cell r="IQ53">
            <v>0</v>
          </cell>
          <cell r="IR53">
            <v>0</v>
          </cell>
          <cell r="IS53">
            <v>0</v>
          </cell>
          <cell r="IT53">
            <v>0</v>
          </cell>
          <cell r="IU53">
            <v>0</v>
          </cell>
          <cell r="IV53">
            <v>0</v>
          </cell>
          <cell r="IW53">
            <v>0</v>
          </cell>
          <cell r="IX53">
            <v>0</v>
          </cell>
          <cell r="IY53">
            <v>0</v>
          </cell>
          <cell r="IZ53">
            <v>0</v>
          </cell>
          <cell r="JA53">
            <v>0</v>
          </cell>
          <cell r="JB53">
            <v>0</v>
          </cell>
          <cell r="JC53">
            <v>0</v>
          </cell>
          <cell r="JD53">
            <v>0</v>
          </cell>
          <cell r="JE53">
            <v>0</v>
          </cell>
          <cell r="JF53">
            <v>0</v>
          </cell>
          <cell r="JG53">
            <v>0</v>
          </cell>
          <cell r="JH53">
            <v>0</v>
          </cell>
          <cell r="JI53">
            <v>0</v>
          </cell>
          <cell r="JJ53">
            <v>0</v>
          </cell>
          <cell r="JK53">
            <v>0</v>
          </cell>
          <cell r="JL53">
            <v>0</v>
          </cell>
          <cell r="JM53">
            <v>0</v>
          </cell>
          <cell r="JN53">
            <v>0</v>
          </cell>
          <cell r="JO53">
            <v>0</v>
          </cell>
          <cell r="JP53">
            <v>0</v>
          </cell>
          <cell r="JQ53">
            <v>0</v>
          </cell>
          <cell r="JR53">
            <v>0</v>
          </cell>
          <cell r="JS53">
            <v>0</v>
          </cell>
          <cell r="JT53">
            <v>0</v>
          </cell>
          <cell r="JU53">
            <v>0</v>
          </cell>
          <cell r="JV53">
            <v>0</v>
          </cell>
          <cell r="JW53">
            <v>0</v>
          </cell>
          <cell r="JX53">
            <v>0</v>
          </cell>
          <cell r="JY53">
            <v>0</v>
          </cell>
          <cell r="JZ53">
            <v>0</v>
          </cell>
          <cell r="KA53">
            <v>0</v>
          </cell>
          <cell r="KB53">
            <v>0</v>
          </cell>
          <cell r="KC53">
            <v>0</v>
          </cell>
          <cell r="KD53">
            <v>0</v>
          </cell>
          <cell r="KE53">
            <v>0</v>
          </cell>
          <cell r="KF53">
            <v>0</v>
          </cell>
          <cell r="KG53">
            <v>0</v>
          </cell>
          <cell r="KH53">
            <v>0</v>
          </cell>
          <cell r="KI53">
            <v>0</v>
          </cell>
          <cell r="KJ53">
            <v>0</v>
          </cell>
          <cell r="KK53">
            <v>0</v>
          </cell>
          <cell r="KL53">
            <v>0</v>
          </cell>
          <cell r="KM53">
            <v>0</v>
          </cell>
          <cell r="KN53">
            <v>0</v>
          </cell>
          <cell r="KO53">
            <v>0</v>
          </cell>
          <cell r="KP53">
            <v>0</v>
          </cell>
          <cell r="KQ53">
            <v>0</v>
          </cell>
          <cell r="KR53">
            <v>0</v>
          </cell>
          <cell r="KS53">
            <v>0</v>
          </cell>
          <cell r="KT53">
            <v>0</v>
          </cell>
          <cell r="KU53">
            <v>0</v>
          </cell>
          <cell r="KV53">
            <v>0</v>
          </cell>
          <cell r="KW53">
            <v>0</v>
          </cell>
          <cell r="KX53">
            <v>0</v>
          </cell>
          <cell r="KY53">
            <v>0</v>
          </cell>
          <cell r="KZ53">
            <v>0</v>
          </cell>
          <cell r="LA53">
            <v>0</v>
          </cell>
          <cell r="LB53">
            <v>0</v>
          </cell>
          <cell r="LC53">
            <v>0</v>
          </cell>
          <cell r="LD53">
            <v>0</v>
          </cell>
          <cell r="LE53">
            <v>0</v>
          </cell>
          <cell r="LF53">
            <v>0</v>
          </cell>
          <cell r="LG53">
            <v>0</v>
          </cell>
          <cell r="LH53">
            <v>0</v>
          </cell>
          <cell r="LI53">
            <v>0</v>
          </cell>
          <cell r="LJ53">
            <v>0</v>
          </cell>
          <cell r="LK53">
            <v>0</v>
          </cell>
          <cell r="LL53">
            <v>0</v>
          </cell>
          <cell r="LM53">
            <v>0</v>
          </cell>
          <cell r="LN53">
            <v>0</v>
          </cell>
          <cell r="LO53">
            <v>0</v>
          </cell>
          <cell r="LP53">
            <v>0</v>
          </cell>
          <cell r="LQ53">
            <v>0</v>
          </cell>
          <cell r="LR53">
            <v>0</v>
          </cell>
          <cell r="LS53">
            <v>0</v>
          </cell>
          <cell r="LT53">
            <v>0</v>
          </cell>
          <cell r="LU53">
            <v>0</v>
          </cell>
          <cell r="LV53">
            <v>0</v>
          </cell>
          <cell r="LW53">
            <v>0</v>
          </cell>
          <cell r="LX53">
            <v>0</v>
          </cell>
          <cell r="LY53">
            <v>0</v>
          </cell>
          <cell r="LZ53">
            <v>0</v>
          </cell>
          <cell r="MA53">
            <v>0</v>
          </cell>
          <cell r="MB53">
            <v>0</v>
          </cell>
          <cell r="MC53">
            <v>0</v>
          </cell>
          <cell r="MD53">
            <v>0</v>
          </cell>
          <cell r="ME53">
            <v>0</v>
          </cell>
          <cell r="MF53">
            <v>0</v>
          </cell>
          <cell r="MG53">
            <v>0</v>
          </cell>
          <cell r="MH53">
            <v>0</v>
          </cell>
          <cell r="MI53">
            <v>0</v>
          </cell>
          <cell r="MJ53">
            <v>0</v>
          </cell>
          <cell r="MK53">
            <v>0</v>
          </cell>
          <cell r="ML53">
            <v>0</v>
          </cell>
          <cell r="MM53">
            <v>0</v>
          </cell>
          <cell r="MN53">
            <v>0</v>
          </cell>
          <cell r="MO53">
            <v>0</v>
          </cell>
          <cell r="MP53">
            <v>0</v>
          </cell>
        </row>
        <row r="54">
          <cell r="C54" t="str">
            <v>BIDG25</v>
          </cell>
          <cell r="G54">
            <v>0</v>
          </cell>
          <cell r="H54">
            <v>0.4667672401368993</v>
          </cell>
          <cell r="I54">
            <v>0</v>
          </cell>
          <cell r="J54">
            <v>0</v>
          </cell>
          <cell r="K54">
            <v>0</v>
          </cell>
          <cell r="L54">
            <v>0</v>
          </cell>
          <cell r="M54">
            <v>0</v>
          </cell>
          <cell r="N54">
            <v>0.41528190017195155</v>
          </cell>
          <cell r="O54">
            <v>0</v>
          </cell>
          <cell r="P54">
            <v>0</v>
          </cell>
          <cell r="Q54">
            <v>0</v>
          </cell>
          <cell r="R54">
            <v>0</v>
          </cell>
          <cell r="S54">
            <v>0</v>
          </cell>
          <cell r="T54">
            <v>0.46424556025529945</v>
          </cell>
          <cell r="U54">
            <v>0</v>
          </cell>
          <cell r="V54">
            <v>0</v>
          </cell>
          <cell r="W54">
            <v>0</v>
          </cell>
          <cell r="X54">
            <v>0</v>
          </cell>
          <cell r="Y54">
            <v>0</v>
          </cell>
          <cell r="Z54">
            <v>0.58558010041219077</v>
          </cell>
          <cell r="AA54">
            <v>0</v>
          </cell>
          <cell r="AB54">
            <v>0</v>
          </cell>
          <cell r="AC54">
            <v>0</v>
          </cell>
          <cell r="AD54">
            <v>0</v>
          </cell>
          <cell r="AE54">
            <v>0</v>
          </cell>
          <cell r="AF54">
            <v>0.58447982736363724</v>
          </cell>
          <cell r="AG54">
            <v>0</v>
          </cell>
          <cell r="AH54">
            <v>0</v>
          </cell>
          <cell r="AI54">
            <v>0</v>
          </cell>
          <cell r="AJ54">
            <v>0</v>
          </cell>
          <cell r="AK54">
            <v>0</v>
          </cell>
          <cell r="AL54">
            <v>0.57891911552256692</v>
          </cell>
          <cell r="AM54">
            <v>0</v>
          </cell>
          <cell r="AN54">
            <v>0</v>
          </cell>
          <cell r="AO54">
            <v>0</v>
          </cell>
          <cell r="AP54">
            <v>0</v>
          </cell>
          <cell r="AQ54">
            <v>0</v>
          </cell>
          <cell r="AR54">
            <v>0.42763391056439792</v>
          </cell>
          <cell r="AS54">
            <v>0</v>
          </cell>
          <cell r="AT54">
            <v>0</v>
          </cell>
          <cell r="AU54">
            <v>0</v>
          </cell>
          <cell r="AV54">
            <v>0</v>
          </cell>
          <cell r="AW54">
            <v>0</v>
          </cell>
          <cell r="AX54">
            <v>0.29065559127926199</v>
          </cell>
          <cell r="AY54">
            <v>0</v>
          </cell>
          <cell r="AZ54">
            <v>0</v>
          </cell>
          <cell r="BA54">
            <v>0</v>
          </cell>
          <cell r="BB54">
            <v>0</v>
          </cell>
          <cell r="BC54">
            <v>0</v>
          </cell>
          <cell r="BD54">
            <v>0.10070047</v>
          </cell>
          <cell r="BE54">
            <v>0</v>
          </cell>
          <cell r="BF54">
            <v>0</v>
          </cell>
          <cell r="BG54">
            <v>0</v>
          </cell>
          <cell r="BH54">
            <v>0</v>
          </cell>
          <cell r="BI54">
            <v>0</v>
          </cell>
          <cell r="BJ54">
            <v>0.14024328752044782</v>
          </cell>
          <cell r="BK54">
            <v>0</v>
          </cell>
          <cell r="BL54">
            <v>0</v>
          </cell>
          <cell r="BM54">
            <v>0</v>
          </cell>
          <cell r="BN54">
            <v>0</v>
          </cell>
          <cell r="BO54">
            <v>0</v>
          </cell>
          <cell r="BP54">
            <v>0.11668459000000003</v>
          </cell>
          <cell r="BQ54">
            <v>0</v>
          </cell>
          <cell r="BR54">
            <v>0</v>
          </cell>
          <cell r="BS54">
            <v>0</v>
          </cell>
          <cell r="BT54">
            <v>0</v>
          </cell>
          <cell r="BU54">
            <v>0</v>
          </cell>
          <cell r="BV54">
            <v>0.20374263991412564</v>
          </cell>
          <cell r="BW54">
            <v>0</v>
          </cell>
          <cell r="BX54">
            <v>0</v>
          </cell>
          <cell r="BY54">
            <v>0</v>
          </cell>
          <cell r="BZ54">
            <v>0</v>
          </cell>
          <cell r="CA54">
            <v>0</v>
          </cell>
          <cell r="CB54">
            <v>0.31812660331555015</v>
          </cell>
          <cell r="CC54">
            <v>0</v>
          </cell>
          <cell r="CD54">
            <v>0</v>
          </cell>
          <cell r="CE54">
            <v>0</v>
          </cell>
          <cell r="CF54">
            <v>0</v>
          </cell>
          <cell r="CG54">
            <v>0</v>
          </cell>
          <cell r="CH54">
            <v>0.2959484048701207</v>
          </cell>
          <cell r="CI54">
            <v>0</v>
          </cell>
          <cell r="CJ54">
            <v>0</v>
          </cell>
          <cell r="CK54">
            <v>0</v>
          </cell>
          <cell r="CL54">
            <v>0</v>
          </cell>
          <cell r="CM54">
            <v>0</v>
          </cell>
          <cell r="CN54">
            <v>0.24765332434186699</v>
          </cell>
          <cell r="CO54">
            <v>0</v>
          </cell>
          <cell r="CP54">
            <v>0</v>
          </cell>
          <cell r="CQ54">
            <v>0</v>
          </cell>
          <cell r="CR54">
            <v>0</v>
          </cell>
          <cell r="CS54">
            <v>0</v>
          </cell>
          <cell r="CT54">
            <v>0.17813152137477822</v>
          </cell>
          <cell r="CU54">
            <v>0</v>
          </cell>
          <cell r="CV54">
            <v>0</v>
          </cell>
          <cell r="CW54">
            <v>0</v>
          </cell>
          <cell r="CX54">
            <v>0</v>
          </cell>
          <cell r="CY54">
            <v>0</v>
          </cell>
          <cell r="CZ54">
            <v>0.11487104438656691</v>
          </cell>
          <cell r="DA54">
            <v>0</v>
          </cell>
          <cell r="DB54">
            <v>0</v>
          </cell>
          <cell r="DC54">
            <v>0</v>
          </cell>
          <cell r="DD54">
            <v>0</v>
          </cell>
          <cell r="DE54">
            <v>0</v>
          </cell>
          <cell r="DF54">
            <v>5.2120334347190066E-2</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L54">
            <v>0</v>
          </cell>
          <cell r="GM54">
            <v>0</v>
          </cell>
          <cell r="GN54">
            <v>0</v>
          </cell>
          <cell r="GO54">
            <v>0</v>
          </cell>
          <cell r="GP54">
            <v>0</v>
          </cell>
          <cell r="GQ54">
            <v>0</v>
          </cell>
          <cell r="GR54">
            <v>0</v>
          </cell>
          <cell r="GS54">
            <v>0</v>
          </cell>
          <cell r="GT54">
            <v>0</v>
          </cell>
          <cell r="GU54">
            <v>0</v>
          </cell>
          <cell r="GV54">
            <v>0</v>
          </cell>
          <cell r="GW54">
            <v>0</v>
          </cell>
          <cell r="GX54">
            <v>0</v>
          </cell>
          <cell r="GY54">
            <v>0</v>
          </cell>
          <cell r="GZ54">
            <v>0</v>
          </cell>
          <cell r="HA54">
            <v>0</v>
          </cell>
          <cell r="HB54">
            <v>0</v>
          </cell>
          <cell r="HC54">
            <v>0</v>
          </cell>
          <cell r="HD54">
            <v>0</v>
          </cell>
          <cell r="HE54">
            <v>0</v>
          </cell>
          <cell r="HF54">
            <v>0</v>
          </cell>
          <cell r="HG54">
            <v>0</v>
          </cell>
          <cell r="HH54">
            <v>0</v>
          </cell>
          <cell r="HI54">
            <v>0</v>
          </cell>
          <cell r="HJ54">
            <v>0</v>
          </cell>
          <cell r="HK54">
            <v>0</v>
          </cell>
          <cell r="HL54">
            <v>0</v>
          </cell>
          <cell r="HM54">
            <v>0</v>
          </cell>
          <cell r="HN54">
            <v>0</v>
          </cell>
          <cell r="HO54">
            <v>0</v>
          </cell>
          <cell r="HP54">
            <v>0</v>
          </cell>
          <cell r="HQ54">
            <v>0</v>
          </cell>
          <cell r="HR54">
            <v>0</v>
          </cell>
          <cell r="HS54">
            <v>0</v>
          </cell>
          <cell r="HT54">
            <v>0</v>
          </cell>
          <cell r="HU54">
            <v>0</v>
          </cell>
          <cell r="HV54">
            <v>0</v>
          </cell>
          <cell r="HW54">
            <v>0</v>
          </cell>
          <cell r="HX54">
            <v>0</v>
          </cell>
          <cell r="HY54">
            <v>0</v>
          </cell>
          <cell r="HZ54">
            <v>0</v>
          </cell>
          <cell r="IA54">
            <v>0</v>
          </cell>
          <cell r="IB54">
            <v>0</v>
          </cell>
          <cell r="IC54">
            <v>0</v>
          </cell>
          <cell r="ID54">
            <v>0</v>
          </cell>
          <cell r="IE54">
            <v>0</v>
          </cell>
          <cell r="IF54">
            <v>0</v>
          </cell>
          <cell r="IG54">
            <v>0</v>
          </cell>
          <cell r="IH54">
            <v>0</v>
          </cell>
          <cell r="II54">
            <v>0</v>
          </cell>
          <cell r="IJ54">
            <v>0</v>
          </cell>
          <cell r="IK54">
            <v>0</v>
          </cell>
          <cell r="IL54">
            <v>0</v>
          </cell>
          <cell r="IM54">
            <v>0</v>
          </cell>
          <cell r="IN54">
            <v>0</v>
          </cell>
          <cell r="IO54">
            <v>0</v>
          </cell>
          <cell r="IP54">
            <v>0</v>
          </cell>
          <cell r="IQ54">
            <v>0</v>
          </cell>
          <cell r="IR54">
            <v>0</v>
          </cell>
          <cell r="IS54">
            <v>0</v>
          </cell>
          <cell r="IT54">
            <v>0</v>
          </cell>
          <cell r="IU54">
            <v>0</v>
          </cell>
          <cell r="IV54">
            <v>0</v>
          </cell>
          <cell r="IW54">
            <v>0</v>
          </cell>
          <cell r="IX54">
            <v>0</v>
          </cell>
          <cell r="IY54">
            <v>0</v>
          </cell>
          <cell r="IZ54">
            <v>0</v>
          </cell>
          <cell r="JA54">
            <v>0</v>
          </cell>
          <cell r="JB54">
            <v>0</v>
          </cell>
          <cell r="JC54">
            <v>0</v>
          </cell>
          <cell r="JD54">
            <v>0</v>
          </cell>
          <cell r="JE54">
            <v>0</v>
          </cell>
          <cell r="JF54">
            <v>0</v>
          </cell>
          <cell r="JG54">
            <v>0</v>
          </cell>
          <cell r="JH54">
            <v>0</v>
          </cell>
          <cell r="JI54">
            <v>0</v>
          </cell>
          <cell r="JJ54">
            <v>0</v>
          </cell>
          <cell r="JK54">
            <v>0</v>
          </cell>
          <cell r="JL54">
            <v>0</v>
          </cell>
          <cell r="JM54">
            <v>0</v>
          </cell>
          <cell r="JN54">
            <v>0</v>
          </cell>
          <cell r="JO54">
            <v>0</v>
          </cell>
          <cell r="JP54">
            <v>0</v>
          </cell>
          <cell r="JQ54">
            <v>0</v>
          </cell>
          <cell r="JR54">
            <v>0</v>
          </cell>
          <cell r="JS54">
            <v>0</v>
          </cell>
          <cell r="JT54">
            <v>0</v>
          </cell>
          <cell r="JU54">
            <v>0</v>
          </cell>
          <cell r="JV54">
            <v>0</v>
          </cell>
          <cell r="JW54">
            <v>0</v>
          </cell>
          <cell r="JX54">
            <v>0</v>
          </cell>
          <cell r="JY54">
            <v>0</v>
          </cell>
          <cell r="JZ54">
            <v>0</v>
          </cell>
          <cell r="KA54">
            <v>0</v>
          </cell>
          <cell r="KB54">
            <v>0</v>
          </cell>
          <cell r="KC54">
            <v>0</v>
          </cell>
          <cell r="KD54">
            <v>0</v>
          </cell>
          <cell r="KE54">
            <v>0</v>
          </cell>
          <cell r="KF54">
            <v>0</v>
          </cell>
          <cell r="KG54">
            <v>0</v>
          </cell>
          <cell r="KH54">
            <v>0</v>
          </cell>
          <cell r="KI54">
            <v>0</v>
          </cell>
          <cell r="KJ54">
            <v>0</v>
          </cell>
          <cell r="KK54">
            <v>0</v>
          </cell>
          <cell r="KL54">
            <v>0</v>
          </cell>
          <cell r="KM54">
            <v>0</v>
          </cell>
          <cell r="KN54">
            <v>0</v>
          </cell>
          <cell r="KO54">
            <v>0</v>
          </cell>
          <cell r="KP54">
            <v>0</v>
          </cell>
          <cell r="KQ54">
            <v>0</v>
          </cell>
          <cell r="KR54">
            <v>0</v>
          </cell>
          <cell r="KS54">
            <v>0</v>
          </cell>
          <cell r="KT54">
            <v>0</v>
          </cell>
          <cell r="KU54">
            <v>0</v>
          </cell>
          <cell r="KV54">
            <v>0</v>
          </cell>
          <cell r="KW54">
            <v>0</v>
          </cell>
          <cell r="KX54">
            <v>0</v>
          </cell>
          <cell r="KY54">
            <v>0</v>
          </cell>
          <cell r="KZ54">
            <v>0</v>
          </cell>
          <cell r="LA54">
            <v>0</v>
          </cell>
          <cell r="LB54">
            <v>0</v>
          </cell>
          <cell r="LC54">
            <v>0</v>
          </cell>
          <cell r="LD54">
            <v>0</v>
          </cell>
          <cell r="LE54">
            <v>0</v>
          </cell>
          <cell r="LF54">
            <v>0</v>
          </cell>
          <cell r="LG54">
            <v>0</v>
          </cell>
          <cell r="LH54">
            <v>0</v>
          </cell>
          <cell r="LI54">
            <v>0</v>
          </cell>
          <cell r="LJ54">
            <v>0</v>
          </cell>
          <cell r="LK54">
            <v>0</v>
          </cell>
          <cell r="LL54">
            <v>0</v>
          </cell>
          <cell r="LM54">
            <v>0</v>
          </cell>
          <cell r="LN54">
            <v>0</v>
          </cell>
          <cell r="LO54">
            <v>0</v>
          </cell>
          <cell r="LP54">
            <v>0</v>
          </cell>
          <cell r="LQ54">
            <v>0</v>
          </cell>
          <cell r="LR54">
            <v>0</v>
          </cell>
          <cell r="LS54">
            <v>0</v>
          </cell>
          <cell r="LT54">
            <v>0</v>
          </cell>
          <cell r="LU54">
            <v>0</v>
          </cell>
          <cell r="LV54">
            <v>0</v>
          </cell>
          <cell r="LW54">
            <v>0</v>
          </cell>
          <cell r="LX54">
            <v>0</v>
          </cell>
          <cell r="LY54">
            <v>0</v>
          </cell>
          <cell r="LZ54">
            <v>0</v>
          </cell>
          <cell r="MA54">
            <v>0</v>
          </cell>
          <cell r="MB54">
            <v>0</v>
          </cell>
          <cell r="MC54">
            <v>0</v>
          </cell>
          <cell r="MD54">
            <v>0</v>
          </cell>
          <cell r="ME54">
            <v>0</v>
          </cell>
          <cell r="MF54">
            <v>0</v>
          </cell>
          <cell r="MG54">
            <v>0</v>
          </cell>
          <cell r="MH54">
            <v>0</v>
          </cell>
          <cell r="MI54">
            <v>0</v>
          </cell>
          <cell r="MJ54">
            <v>0</v>
          </cell>
          <cell r="MK54">
            <v>0</v>
          </cell>
          <cell r="ML54">
            <v>0</v>
          </cell>
          <cell r="MM54">
            <v>0</v>
          </cell>
          <cell r="MN54">
            <v>0</v>
          </cell>
          <cell r="MO54">
            <v>0</v>
          </cell>
          <cell r="MP54">
            <v>0</v>
          </cell>
        </row>
        <row r="55">
          <cell r="C55" t="str">
            <v>BIDY42</v>
          </cell>
          <cell r="G55">
            <v>0</v>
          </cell>
          <cell r="H55">
            <v>0</v>
          </cell>
          <cell r="I55">
            <v>0</v>
          </cell>
          <cell r="J55">
            <v>0</v>
          </cell>
          <cell r="K55">
            <v>0</v>
          </cell>
          <cell r="L55">
            <v>0</v>
          </cell>
          <cell r="M55">
            <v>0</v>
          </cell>
          <cell r="N55">
            <v>0</v>
          </cell>
          <cell r="O55">
            <v>0</v>
          </cell>
          <cell r="P55">
            <v>0</v>
          </cell>
          <cell r="Q55">
            <v>0</v>
          </cell>
          <cell r="R55">
            <v>1.1281568194630135E-3</v>
          </cell>
          <cell r="S55">
            <v>0</v>
          </cell>
          <cell r="T55">
            <v>0</v>
          </cell>
          <cell r="U55">
            <v>0</v>
          </cell>
          <cell r="V55">
            <v>1.0106854195421918E-2</v>
          </cell>
          <cell r="W55">
            <v>0</v>
          </cell>
          <cell r="X55">
            <v>0</v>
          </cell>
          <cell r="Y55">
            <v>0</v>
          </cell>
          <cell r="Z55">
            <v>0</v>
          </cell>
          <cell r="AA55">
            <v>0</v>
          </cell>
          <cell r="AB55">
            <v>3.3982186145906847E-2</v>
          </cell>
          <cell r="AC55">
            <v>0</v>
          </cell>
          <cell r="AD55">
            <v>0</v>
          </cell>
          <cell r="AE55">
            <v>0</v>
          </cell>
          <cell r="AF55">
            <v>0</v>
          </cell>
          <cell r="AG55">
            <v>0</v>
          </cell>
          <cell r="AH55">
            <v>6.9523340000000003E-2</v>
          </cell>
          <cell r="AI55">
            <v>0</v>
          </cell>
          <cell r="AJ55">
            <v>0</v>
          </cell>
          <cell r="AK55">
            <v>0</v>
          </cell>
          <cell r="AL55">
            <v>0</v>
          </cell>
          <cell r="AM55">
            <v>0</v>
          </cell>
          <cell r="AN55">
            <v>8.6681499999999995E-2</v>
          </cell>
          <cell r="AO55">
            <v>0</v>
          </cell>
          <cell r="AP55">
            <v>0</v>
          </cell>
          <cell r="AQ55">
            <v>0</v>
          </cell>
          <cell r="AR55">
            <v>0</v>
          </cell>
          <cell r="AS55">
            <v>0</v>
          </cell>
          <cell r="AT55">
            <v>9.7252890003302367E-2</v>
          </cell>
          <cell r="AU55">
            <v>0</v>
          </cell>
          <cell r="AV55">
            <v>0</v>
          </cell>
          <cell r="AW55">
            <v>0</v>
          </cell>
          <cell r="AX55">
            <v>0</v>
          </cell>
          <cell r="AY55">
            <v>0</v>
          </cell>
          <cell r="AZ55">
            <v>6.0536141790049292E-2</v>
          </cell>
          <cell r="BA55">
            <v>0</v>
          </cell>
          <cell r="BB55">
            <v>0</v>
          </cell>
          <cell r="BC55">
            <v>0</v>
          </cell>
          <cell r="BD55">
            <v>0</v>
          </cell>
          <cell r="BE55">
            <v>0</v>
          </cell>
          <cell r="BF55">
            <v>5.2444170000000026E-2</v>
          </cell>
          <cell r="BG55">
            <v>0</v>
          </cell>
          <cell r="BH55">
            <v>0</v>
          </cell>
          <cell r="BI55">
            <v>0</v>
          </cell>
          <cell r="BJ55">
            <v>0</v>
          </cell>
          <cell r="BK55">
            <v>0</v>
          </cell>
          <cell r="BL55">
            <v>5.1949850000000013E-2</v>
          </cell>
          <cell r="BM55">
            <v>0</v>
          </cell>
          <cell r="BN55">
            <v>0</v>
          </cell>
          <cell r="BO55">
            <v>0</v>
          </cell>
          <cell r="BP55">
            <v>0</v>
          </cell>
          <cell r="BQ55">
            <v>0</v>
          </cell>
          <cell r="BR55">
            <v>5.5141650000000049E-2</v>
          </cell>
          <cell r="BS55">
            <v>0</v>
          </cell>
          <cell r="BT55">
            <v>0</v>
          </cell>
          <cell r="BU55">
            <v>0</v>
          </cell>
          <cell r="BV55">
            <v>0</v>
          </cell>
          <cell r="BW55">
            <v>0</v>
          </cell>
          <cell r="BX55">
            <v>0.13949190051024529</v>
          </cell>
          <cell r="BY55">
            <v>0</v>
          </cell>
          <cell r="BZ55">
            <v>0</v>
          </cell>
          <cell r="CA55">
            <v>0</v>
          </cell>
          <cell r="CB55">
            <v>0</v>
          </cell>
          <cell r="CC55">
            <v>0</v>
          </cell>
          <cell r="CD55">
            <v>0.21151846304394062</v>
          </cell>
          <cell r="CE55">
            <v>0</v>
          </cell>
          <cell r="CF55">
            <v>0</v>
          </cell>
          <cell r="CG55">
            <v>0</v>
          </cell>
          <cell r="CH55">
            <v>0</v>
          </cell>
          <cell r="CI55">
            <v>0</v>
          </cell>
          <cell r="CJ55">
            <v>0.22311903238176853</v>
          </cell>
          <cell r="CK55">
            <v>0</v>
          </cell>
          <cell r="CL55">
            <v>0</v>
          </cell>
          <cell r="CM55">
            <v>0</v>
          </cell>
          <cell r="CN55">
            <v>0</v>
          </cell>
          <cell r="CO55">
            <v>0</v>
          </cell>
          <cell r="CP55">
            <v>0.22044726096345482</v>
          </cell>
          <cell r="CQ55">
            <v>0</v>
          </cell>
          <cell r="CR55">
            <v>0</v>
          </cell>
          <cell r="CS55">
            <v>0</v>
          </cell>
          <cell r="CT55">
            <v>0</v>
          </cell>
          <cell r="CU55">
            <v>0</v>
          </cell>
          <cell r="CV55">
            <v>0.20611640339660064</v>
          </cell>
          <cell r="CW55">
            <v>0</v>
          </cell>
          <cell r="CX55">
            <v>0</v>
          </cell>
          <cell r="CY55">
            <v>0</v>
          </cell>
          <cell r="CZ55">
            <v>0</v>
          </cell>
          <cell r="DA55">
            <v>0</v>
          </cell>
          <cell r="DB55">
            <v>0.18972004481976537</v>
          </cell>
          <cell r="DC55">
            <v>0</v>
          </cell>
          <cell r="DD55">
            <v>0</v>
          </cell>
          <cell r="DE55">
            <v>0</v>
          </cell>
          <cell r="DF55">
            <v>0</v>
          </cell>
          <cell r="DG55">
            <v>0</v>
          </cell>
          <cell r="DH55">
            <v>0.16885608309940059</v>
          </cell>
          <cell r="DI55">
            <v>0</v>
          </cell>
          <cell r="DJ55">
            <v>0</v>
          </cell>
          <cell r="DK55">
            <v>0</v>
          </cell>
          <cell r="DL55">
            <v>0</v>
          </cell>
          <cell r="DM55">
            <v>0</v>
          </cell>
          <cell r="DN55">
            <v>0.14786880885203668</v>
          </cell>
          <cell r="DO55">
            <v>0</v>
          </cell>
          <cell r="DP55">
            <v>0</v>
          </cell>
          <cell r="DQ55">
            <v>0</v>
          </cell>
          <cell r="DR55">
            <v>0</v>
          </cell>
          <cell r="DS55">
            <v>0</v>
          </cell>
          <cell r="DT55">
            <v>0.14177017907186873</v>
          </cell>
          <cell r="DU55">
            <v>0</v>
          </cell>
          <cell r="DV55">
            <v>0</v>
          </cell>
          <cell r="DW55">
            <v>0</v>
          </cell>
          <cell r="DX55">
            <v>0</v>
          </cell>
          <cell r="DY55">
            <v>0</v>
          </cell>
          <cell r="DZ55">
            <v>0.13658936993228882</v>
          </cell>
          <cell r="EA55">
            <v>0</v>
          </cell>
          <cell r="EB55">
            <v>0</v>
          </cell>
          <cell r="EC55">
            <v>0</v>
          </cell>
          <cell r="ED55">
            <v>0</v>
          </cell>
          <cell r="EE55">
            <v>0</v>
          </cell>
          <cell r="EF55">
            <v>0.13290954287987691</v>
          </cell>
          <cell r="EG55">
            <v>0</v>
          </cell>
          <cell r="EH55">
            <v>0</v>
          </cell>
          <cell r="EI55">
            <v>0</v>
          </cell>
          <cell r="EJ55">
            <v>0</v>
          </cell>
          <cell r="EK55">
            <v>0</v>
          </cell>
          <cell r="EL55">
            <v>0.12847922478388102</v>
          </cell>
          <cell r="EM55">
            <v>0</v>
          </cell>
          <cell r="EN55">
            <v>0</v>
          </cell>
          <cell r="EO55">
            <v>0</v>
          </cell>
          <cell r="EP55">
            <v>0</v>
          </cell>
          <cell r="EQ55">
            <v>0</v>
          </cell>
          <cell r="ER55">
            <v>0.12404890668788511</v>
          </cell>
          <cell r="ES55">
            <v>0</v>
          </cell>
          <cell r="ET55">
            <v>0</v>
          </cell>
          <cell r="EU55">
            <v>0</v>
          </cell>
          <cell r="EV55">
            <v>0</v>
          </cell>
          <cell r="EW55">
            <v>0</v>
          </cell>
          <cell r="EX55">
            <v>0.11896493510231607</v>
          </cell>
          <cell r="EY55">
            <v>0</v>
          </cell>
          <cell r="EZ55">
            <v>0</v>
          </cell>
          <cell r="FA55">
            <v>0</v>
          </cell>
          <cell r="FB55">
            <v>0</v>
          </cell>
          <cell r="FC55">
            <v>0</v>
          </cell>
          <cell r="FD55">
            <v>0.11518827049589331</v>
          </cell>
          <cell r="FE55">
            <v>0</v>
          </cell>
          <cell r="FF55">
            <v>0</v>
          </cell>
          <cell r="FG55">
            <v>0</v>
          </cell>
          <cell r="FH55">
            <v>0</v>
          </cell>
          <cell r="FI55">
            <v>0</v>
          </cell>
          <cell r="FJ55">
            <v>0.11015271768732968</v>
          </cell>
          <cell r="FK55">
            <v>0</v>
          </cell>
          <cell r="FL55">
            <v>0</v>
          </cell>
          <cell r="FM55">
            <v>0</v>
          </cell>
          <cell r="FN55">
            <v>0</v>
          </cell>
          <cell r="FO55">
            <v>0</v>
          </cell>
          <cell r="FP55">
            <v>0.10632763430390152</v>
          </cell>
          <cell r="FQ55">
            <v>0</v>
          </cell>
          <cell r="FR55">
            <v>0</v>
          </cell>
          <cell r="FS55">
            <v>0</v>
          </cell>
          <cell r="FT55">
            <v>0</v>
          </cell>
          <cell r="FU55">
            <v>0</v>
          </cell>
          <cell r="FV55">
            <v>0.1013405002723433</v>
          </cell>
          <cell r="FW55">
            <v>0</v>
          </cell>
          <cell r="FX55">
            <v>0</v>
          </cell>
          <cell r="FY55">
            <v>0</v>
          </cell>
          <cell r="FZ55">
            <v>0</v>
          </cell>
          <cell r="GA55">
            <v>0</v>
          </cell>
          <cell r="GB55">
            <v>9.7466998111909703E-2</v>
          </cell>
          <cell r="GC55">
            <v>0</v>
          </cell>
          <cell r="GD55">
            <v>0</v>
          </cell>
          <cell r="GE55">
            <v>0</v>
          </cell>
          <cell r="GF55">
            <v>0</v>
          </cell>
          <cell r="GG55">
            <v>0</v>
          </cell>
          <cell r="GH55">
            <v>9.3036680015913822E-2</v>
          </cell>
          <cell r="GI55">
            <v>0</v>
          </cell>
          <cell r="GJ55">
            <v>0</v>
          </cell>
          <cell r="GK55">
            <v>0</v>
          </cell>
          <cell r="GL55">
            <v>0</v>
          </cell>
          <cell r="GM55">
            <v>0</v>
          </cell>
          <cell r="GN55">
            <v>8.86063619199179E-2</v>
          </cell>
          <cell r="GO55">
            <v>0</v>
          </cell>
          <cell r="GP55">
            <v>0</v>
          </cell>
          <cell r="GQ55">
            <v>0</v>
          </cell>
          <cell r="GR55">
            <v>0</v>
          </cell>
          <cell r="GS55">
            <v>0</v>
          </cell>
          <cell r="GT55">
            <v>8.3716065442370521E-2</v>
          </cell>
          <cell r="GU55">
            <v>0</v>
          </cell>
          <cell r="GV55">
            <v>0</v>
          </cell>
          <cell r="GW55">
            <v>0</v>
          </cell>
          <cell r="GX55">
            <v>0</v>
          </cell>
          <cell r="GY55">
            <v>0</v>
          </cell>
          <cell r="GZ55">
            <v>7.9745725727926098E-2</v>
          </cell>
          <cell r="HA55">
            <v>0</v>
          </cell>
          <cell r="HB55">
            <v>0</v>
          </cell>
          <cell r="HC55">
            <v>0</v>
          </cell>
          <cell r="HD55">
            <v>0</v>
          </cell>
          <cell r="HE55">
            <v>0</v>
          </cell>
          <cell r="HF55">
            <v>7.4903848027384118E-2</v>
          </cell>
          <cell r="HG55">
            <v>0</v>
          </cell>
          <cell r="HH55">
            <v>0</v>
          </cell>
          <cell r="HI55">
            <v>0</v>
          </cell>
          <cell r="HJ55">
            <v>0</v>
          </cell>
          <cell r="HK55">
            <v>0</v>
          </cell>
          <cell r="HL55">
            <v>7.0885089535934281E-2</v>
          </cell>
          <cell r="HM55">
            <v>0</v>
          </cell>
          <cell r="HN55">
            <v>0</v>
          </cell>
          <cell r="HO55">
            <v>0</v>
          </cell>
          <cell r="HP55">
            <v>0</v>
          </cell>
          <cell r="HQ55">
            <v>0</v>
          </cell>
          <cell r="HR55">
            <v>6.6091630612397742E-2</v>
          </cell>
          <cell r="HS55">
            <v>0</v>
          </cell>
          <cell r="HT55">
            <v>0</v>
          </cell>
          <cell r="HU55">
            <v>0</v>
          </cell>
          <cell r="HV55">
            <v>0</v>
          </cell>
          <cell r="HW55">
            <v>0</v>
          </cell>
          <cell r="HX55">
            <v>6.2024453343942486E-2</v>
          </cell>
          <cell r="HY55">
            <v>0</v>
          </cell>
          <cell r="HZ55">
            <v>0</v>
          </cell>
          <cell r="IA55">
            <v>0</v>
          </cell>
          <cell r="IB55">
            <v>0</v>
          </cell>
          <cell r="IC55">
            <v>0</v>
          </cell>
          <cell r="ID55">
            <v>5.7594135247946578E-2</v>
          </cell>
          <cell r="IE55">
            <v>0</v>
          </cell>
          <cell r="IF55">
            <v>0</v>
          </cell>
          <cell r="IG55">
            <v>0</v>
          </cell>
          <cell r="IH55">
            <v>0</v>
          </cell>
          <cell r="II55">
            <v>0</v>
          </cell>
          <cell r="IJ55">
            <v>5.3163817151950676E-2</v>
          </cell>
          <cell r="IK55">
            <v>0</v>
          </cell>
          <cell r="IL55">
            <v>0</v>
          </cell>
          <cell r="IM55">
            <v>0</v>
          </cell>
          <cell r="IN55">
            <v>0</v>
          </cell>
          <cell r="IO55">
            <v>0</v>
          </cell>
          <cell r="IP55">
            <v>4.846719578242497E-2</v>
          </cell>
          <cell r="IQ55">
            <v>0</v>
          </cell>
          <cell r="IR55">
            <v>0</v>
          </cell>
          <cell r="IS55">
            <v>0</v>
          </cell>
          <cell r="IT55">
            <v>0</v>
          </cell>
          <cell r="IU55">
            <v>0</v>
          </cell>
          <cell r="IV55">
            <v>4.4303180959958881E-2</v>
          </cell>
          <cell r="IW55">
            <v>0</v>
          </cell>
          <cell r="IX55">
            <v>0</v>
          </cell>
          <cell r="IY55">
            <v>0</v>
          </cell>
          <cell r="IZ55">
            <v>0</v>
          </cell>
          <cell r="JA55">
            <v>0</v>
          </cell>
          <cell r="JB55">
            <v>3.9654978367438594E-2</v>
          </cell>
          <cell r="JC55">
            <v>0</v>
          </cell>
          <cell r="JD55">
            <v>0</v>
          </cell>
          <cell r="JE55">
            <v>0</v>
          </cell>
          <cell r="JF55">
            <v>0</v>
          </cell>
          <cell r="JG55">
            <v>0</v>
          </cell>
          <cell r="JH55">
            <v>3.5442544767967085E-2</v>
          </cell>
          <cell r="JI55">
            <v>0</v>
          </cell>
          <cell r="JJ55">
            <v>0</v>
          </cell>
          <cell r="JK55">
            <v>0</v>
          </cell>
          <cell r="JL55">
            <v>0</v>
          </cell>
          <cell r="JM55">
            <v>0</v>
          </cell>
          <cell r="JN55">
            <v>3.0842760952452218E-2</v>
          </cell>
          <cell r="JO55">
            <v>0</v>
          </cell>
          <cell r="JP55">
            <v>0</v>
          </cell>
          <cell r="JQ55">
            <v>0</v>
          </cell>
          <cell r="JR55">
            <v>0</v>
          </cell>
          <cell r="JS55">
            <v>0</v>
          </cell>
          <cell r="JT55">
            <v>2.6581908575975283E-2</v>
          </cell>
          <cell r="JU55">
            <v>0</v>
          </cell>
          <cell r="JV55">
            <v>0</v>
          </cell>
          <cell r="JW55">
            <v>0</v>
          </cell>
          <cell r="JX55">
            <v>0</v>
          </cell>
          <cell r="JY55">
            <v>0</v>
          </cell>
          <cell r="JZ55">
            <v>2.2151590479979388E-2</v>
          </cell>
          <cell r="KA55">
            <v>0</v>
          </cell>
          <cell r="KB55">
            <v>0</v>
          </cell>
          <cell r="KC55">
            <v>0</v>
          </cell>
          <cell r="KD55">
            <v>0</v>
          </cell>
          <cell r="KE55">
            <v>0</v>
          </cell>
          <cell r="KF55">
            <v>1.7721272383983491E-2</v>
          </cell>
          <cell r="KG55">
            <v>0</v>
          </cell>
          <cell r="KH55">
            <v>0</v>
          </cell>
          <cell r="KI55">
            <v>0</v>
          </cell>
          <cell r="KJ55">
            <v>0</v>
          </cell>
          <cell r="KK55">
            <v>0</v>
          </cell>
          <cell r="KL55">
            <v>1.3218326122479463E-2</v>
          </cell>
          <cell r="KM55">
            <v>0</v>
          </cell>
          <cell r="KN55">
            <v>0</v>
          </cell>
          <cell r="KO55">
            <v>0</v>
          </cell>
          <cell r="KP55">
            <v>0</v>
          </cell>
          <cell r="KQ55">
            <v>0</v>
          </cell>
          <cell r="KR55">
            <v>8.8606361919916932E-3</v>
          </cell>
          <cell r="KS55">
            <v>0</v>
          </cell>
          <cell r="KT55">
            <v>0</v>
          </cell>
          <cell r="KU55">
            <v>0</v>
          </cell>
          <cell r="KV55">
            <v>0</v>
          </cell>
          <cell r="KW55">
            <v>0</v>
          </cell>
          <cell r="KX55">
            <v>4.4061087074930829E-3</v>
          </cell>
          <cell r="KY55">
            <v>0</v>
          </cell>
          <cell r="KZ55">
            <v>0</v>
          </cell>
          <cell r="LA55">
            <v>0</v>
          </cell>
          <cell r="LB55">
            <v>0</v>
          </cell>
          <cell r="LC55">
            <v>0</v>
          </cell>
          <cell r="LD55">
            <v>0</v>
          </cell>
          <cell r="LE55">
            <v>0</v>
          </cell>
          <cell r="LF55">
            <v>0</v>
          </cell>
          <cell r="LG55">
            <v>0</v>
          </cell>
          <cell r="LH55">
            <v>0</v>
          </cell>
          <cell r="LI55">
            <v>0</v>
          </cell>
          <cell r="LJ55">
            <v>0</v>
          </cell>
          <cell r="LK55">
            <v>0</v>
          </cell>
          <cell r="LL55">
            <v>0</v>
          </cell>
          <cell r="LM55">
            <v>0</v>
          </cell>
          <cell r="LN55">
            <v>0</v>
          </cell>
          <cell r="LO55">
            <v>0</v>
          </cell>
          <cell r="LP55">
            <v>0</v>
          </cell>
          <cell r="LQ55">
            <v>0</v>
          </cell>
          <cell r="LR55">
            <v>0</v>
          </cell>
          <cell r="LS55">
            <v>0</v>
          </cell>
          <cell r="LT55">
            <v>0</v>
          </cell>
          <cell r="LU55">
            <v>0</v>
          </cell>
          <cell r="LV55">
            <v>0</v>
          </cell>
          <cell r="LW55">
            <v>0</v>
          </cell>
          <cell r="LX55">
            <v>0</v>
          </cell>
          <cell r="LY55">
            <v>0</v>
          </cell>
          <cell r="LZ55">
            <v>0</v>
          </cell>
          <cell r="MA55">
            <v>0</v>
          </cell>
          <cell r="MB55">
            <v>0</v>
          </cell>
          <cell r="MC55">
            <v>0</v>
          </cell>
          <cell r="MD55">
            <v>0</v>
          </cell>
          <cell r="ME55">
            <v>0</v>
          </cell>
          <cell r="MF55">
            <v>0</v>
          </cell>
          <cell r="MG55">
            <v>0</v>
          </cell>
          <cell r="MH55">
            <v>0</v>
          </cell>
          <cell r="MI55">
            <v>0</v>
          </cell>
          <cell r="MJ55">
            <v>0</v>
          </cell>
          <cell r="MK55">
            <v>0</v>
          </cell>
          <cell r="ML55">
            <v>0</v>
          </cell>
          <cell r="MM55">
            <v>0</v>
          </cell>
          <cell r="MN55">
            <v>0</v>
          </cell>
          <cell r="MO55">
            <v>0</v>
          </cell>
          <cell r="MP55">
            <v>0</v>
          </cell>
        </row>
        <row r="56">
          <cell r="C56" t="str">
            <v>BIDN32</v>
          </cell>
          <cell r="G56">
            <v>0</v>
          </cell>
          <cell r="H56">
            <v>0</v>
          </cell>
          <cell r="I56">
            <v>0</v>
          </cell>
          <cell r="J56">
            <v>0</v>
          </cell>
          <cell r="K56">
            <v>0.1085004671391314</v>
          </cell>
          <cell r="L56">
            <v>0</v>
          </cell>
          <cell r="M56">
            <v>0</v>
          </cell>
          <cell r="N56">
            <v>0</v>
          </cell>
          <cell r="O56">
            <v>0</v>
          </cell>
          <cell r="P56">
            <v>0</v>
          </cell>
          <cell r="Q56">
            <v>0.10336206999999999</v>
          </cell>
          <cell r="R56">
            <v>0</v>
          </cell>
          <cell r="S56">
            <v>0</v>
          </cell>
          <cell r="T56">
            <v>0</v>
          </cell>
          <cell r="U56">
            <v>0</v>
          </cell>
          <cell r="V56">
            <v>0</v>
          </cell>
          <cell r="W56">
            <v>9.7385409999999992E-2</v>
          </cell>
          <cell r="X56">
            <v>0</v>
          </cell>
          <cell r="Y56">
            <v>0</v>
          </cell>
          <cell r="Z56">
            <v>0</v>
          </cell>
          <cell r="AA56">
            <v>0</v>
          </cell>
          <cell r="AB56">
            <v>0</v>
          </cell>
          <cell r="AC56">
            <v>9.5254229999999981E-2</v>
          </cell>
          <cell r="AD56">
            <v>0</v>
          </cell>
          <cell r="AE56">
            <v>0</v>
          </cell>
          <cell r="AF56">
            <v>0</v>
          </cell>
          <cell r="AG56">
            <v>0</v>
          </cell>
          <cell r="AH56">
            <v>0</v>
          </cell>
          <cell r="AI56">
            <v>9.0470099999999956E-2</v>
          </cell>
          <cell r="AJ56">
            <v>0</v>
          </cell>
          <cell r="AK56">
            <v>0</v>
          </cell>
          <cell r="AL56">
            <v>0</v>
          </cell>
          <cell r="AM56">
            <v>0</v>
          </cell>
          <cell r="AN56">
            <v>0</v>
          </cell>
          <cell r="AO56">
            <v>8.8684969999999932E-2</v>
          </cell>
          <cell r="AP56">
            <v>0</v>
          </cell>
          <cell r="AQ56">
            <v>0</v>
          </cell>
          <cell r="AR56">
            <v>0</v>
          </cell>
          <cell r="AS56">
            <v>0</v>
          </cell>
          <cell r="AT56">
            <v>0</v>
          </cell>
          <cell r="AU56">
            <v>7.8319839999999946E-2</v>
          </cell>
          <cell r="AV56">
            <v>0</v>
          </cell>
          <cell r="AW56">
            <v>0</v>
          </cell>
          <cell r="AX56">
            <v>0</v>
          </cell>
          <cell r="AY56">
            <v>0</v>
          </cell>
          <cell r="AZ56">
            <v>0</v>
          </cell>
          <cell r="BA56">
            <v>6.1543359999999991E-2</v>
          </cell>
          <cell r="BB56">
            <v>0</v>
          </cell>
          <cell r="BC56">
            <v>0</v>
          </cell>
          <cell r="BD56">
            <v>0</v>
          </cell>
          <cell r="BE56">
            <v>0</v>
          </cell>
          <cell r="BF56">
            <v>0</v>
          </cell>
          <cell r="BG56">
            <v>5.8283010922712403E-2</v>
          </cell>
          <cell r="BH56">
            <v>0</v>
          </cell>
          <cell r="BI56">
            <v>0</v>
          </cell>
          <cell r="BJ56">
            <v>0</v>
          </cell>
          <cell r="BK56">
            <v>0</v>
          </cell>
          <cell r="BL56">
            <v>0</v>
          </cell>
          <cell r="BM56">
            <v>5.6826190000000019E-2</v>
          </cell>
          <cell r="BN56">
            <v>0</v>
          </cell>
          <cell r="BO56">
            <v>0</v>
          </cell>
          <cell r="BP56">
            <v>0</v>
          </cell>
          <cell r="BQ56">
            <v>0</v>
          </cell>
          <cell r="BR56">
            <v>0</v>
          </cell>
          <cell r="BS56">
            <v>5.429404999999999E-2</v>
          </cell>
          <cell r="BT56">
            <v>0</v>
          </cell>
          <cell r="BU56">
            <v>0</v>
          </cell>
          <cell r="BV56">
            <v>0</v>
          </cell>
          <cell r="BW56">
            <v>0</v>
          </cell>
          <cell r="BX56">
            <v>0</v>
          </cell>
          <cell r="BY56">
            <v>0.10798646099096151</v>
          </cell>
          <cell r="BZ56">
            <v>0</v>
          </cell>
          <cell r="CA56">
            <v>0</v>
          </cell>
          <cell r="CB56">
            <v>0</v>
          </cell>
          <cell r="CC56">
            <v>0</v>
          </cell>
          <cell r="CD56">
            <v>0</v>
          </cell>
          <cell r="CE56">
            <v>0.13442665731044479</v>
          </cell>
          <cell r="CF56">
            <v>0</v>
          </cell>
          <cell r="CG56">
            <v>0</v>
          </cell>
          <cell r="CH56">
            <v>0</v>
          </cell>
          <cell r="CI56">
            <v>0</v>
          </cell>
          <cell r="CJ56">
            <v>0</v>
          </cell>
          <cell r="CK56">
            <v>0.13708875448311897</v>
          </cell>
          <cell r="CL56">
            <v>0</v>
          </cell>
          <cell r="CM56">
            <v>0</v>
          </cell>
          <cell r="CN56">
            <v>0</v>
          </cell>
          <cell r="CO56">
            <v>0</v>
          </cell>
          <cell r="CP56">
            <v>0</v>
          </cell>
          <cell r="CQ56">
            <v>0.12982529648081084</v>
          </cell>
          <cell r="CR56">
            <v>0</v>
          </cell>
          <cell r="CS56">
            <v>0</v>
          </cell>
          <cell r="CT56">
            <v>0</v>
          </cell>
          <cell r="CU56">
            <v>0</v>
          </cell>
          <cell r="CV56">
            <v>0</v>
          </cell>
          <cell r="CW56">
            <v>0.12013326800916203</v>
          </cell>
          <cell r="CX56">
            <v>0</v>
          </cell>
          <cell r="CY56">
            <v>0</v>
          </cell>
          <cell r="CZ56">
            <v>0</v>
          </cell>
          <cell r="DA56">
            <v>0</v>
          </cell>
          <cell r="DB56">
            <v>0</v>
          </cell>
          <cell r="DC56">
            <v>0.10635090269933037</v>
          </cell>
          <cell r="DD56">
            <v>0</v>
          </cell>
          <cell r="DE56">
            <v>0</v>
          </cell>
          <cell r="DF56">
            <v>0</v>
          </cell>
          <cell r="DG56">
            <v>0</v>
          </cell>
          <cell r="DH56">
            <v>0</v>
          </cell>
          <cell r="DI56">
            <v>9.3600036366995987E-2</v>
          </cell>
          <cell r="DJ56">
            <v>0</v>
          </cell>
          <cell r="DK56">
            <v>0</v>
          </cell>
          <cell r="DL56">
            <v>0</v>
          </cell>
          <cell r="DM56">
            <v>0</v>
          </cell>
          <cell r="DN56">
            <v>0</v>
          </cell>
          <cell r="DO56">
            <v>7.9924179074270227E-2</v>
          </cell>
          <cell r="DP56">
            <v>0</v>
          </cell>
          <cell r="DQ56">
            <v>0</v>
          </cell>
          <cell r="DR56">
            <v>0</v>
          </cell>
          <cell r="DS56">
            <v>0</v>
          </cell>
          <cell r="DT56">
            <v>0</v>
          </cell>
          <cell r="DU56">
            <v>7.4714603174013752E-2</v>
          </cell>
          <cell r="DV56">
            <v>0</v>
          </cell>
          <cell r="DW56">
            <v>0</v>
          </cell>
          <cell r="DX56">
            <v>0</v>
          </cell>
          <cell r="DY56">
            <v>0</v>
          </cell>
          <cell r="DZ56">
            <v>0</v>
          </cell>
          <cell r="EA56">
            <v>6.7842858734932218E-2</v>
          </cell>
          <cell r="EB56">
            <v>0</v>
          </cell>
          <cell r="EC56">
            <v>0</v>
          </cell>
          <cell r="ED56">
            <v>0</v>
          </cell>
          <cell r="EE56">
            <v>0</v>
          </cell>
          <cell r="EF56">
            <v>0</v>
          </cell>
          <cell r="EG56">
            <v>6.3220048839550111E-2</v>
          </cell>
          <cell r="EH56">
            <v>0</v>
          </cell>
          <cell r="EI56">
            <v>0</v>
          </cell>
          <cell r="EJ56">
            <v>0</v>
          </cell>
          <cell r="EK56">
            <v>0</v>
          </cell>
          <cell r="EL56">
            <v>0</v>
          </cell>
          <cell r="EM56">
            <v>5.6848067632401779E-2</v>
          </cell>
          <cell r="EN56">
            <v>0</v>
          </cell>
          <cell r="EO56">
            <v>0</v>
          </cell>
          <cell r="EP56">
            <v>0</v>
          </cell>
          <cell r="EQ56">
            <v>0</v>
          </cell>
          <cell r="ER56">
            <v>0</v>
          </cell>
          <cell r="ES56">
            <v>5.1725494505086463E-2</v>
          </cell>
          <cell r="ET56">
            <v>0</v>
          </cell>
          <cell r="EU56">
            <v>0</v>
          </cell>
          <cell r="EV56">
            <v>0</v>
          </cell>
          <cell r="EW56">
            <v>0</v>
          </cell>
          <cell r="EX56">
            <v>0</v>
          </cell>
          <cell r="EY56">
            <v>4.5228572489954814E-2</v>
          </cell>
          <cell r="EZ56">
            <v>0</v>
          </cell>
          <cell r="FA56">
            <v>0</v>
          </cell>
          <cell r="FB56">
            <v>0</v>
          </cell>
          <cell r="FC56">
            <v>0</v>
          </cell>
          <cell r="FD56">
            <v>0</v>
          </cell>
          <cell r="FE56">
            <v>4.0230940170622786E-2</v>
          </cell>
          <cell r="FF56">
            <v>0</v>
          </cell>
          <cell r="FG56">
            <v>0</v>
          </cell>
          <cell r="FH56">
            <v>0</v>
          </cell>
          <cell r="FI56">
            <v>0</v>
          </cell>
          <cell r="FJ56">
            <v>0</v>
          </cell>
          <cell r="FK56">
            <v>3.3921429367466109E-2</v>
          </cell>
          <cell r="FL56">
            <v>0</v>
          </cell>
          <cell r="FM56">
            <v>0</v>
          </cell>
          <cell r="FN56">
            <v>0</v>
          </cell>
          <cell r="FO56">
            <v>0</v>
          </cell>
          <cell r="FP56">
            <v>0</v>
          </cell>
          <cell r="FQ56">
            <v>2.8736385836159142E-2</v>
          </cell>
          <cell r="FR56">
            <v>0</v>
          </cell>
          <cell r="FS56">
            <v>0</v>
          </cell>
          <cell r="FT56">
            <v>0</v>
          </cell>
          <cell r="FU56">
            <v>0</v>
          </cell>
          <cell r="FV56">
            <v>0</v>
          </cell>
          <cell r="FW56">
            <v>2.2614286244977407E-2</v>
          </cell>
          <cell r="FX56">
            <v>0</v>
          </cell>
          <cell r="FY56">
            <v>0</v>
          </cell>
          <cell r="FZ56">
            <v>0</v>
          </cell>
          <cell r="GA56">
            <v>0</v>
          </cell>
          <cell r="GB56">
            <v>0</v>
          </cell>
          <cell r="GC56">
            <v>1.7241831501695483E-2</v>
          </cell>
          <cell r="GD56">
            <v>0</v>
          </cell>
          <cell r="GE56">
            <v>0</v>
          </cell>
          <cell r="GF56">
            <v>0</v>
          </cell>
          <cell r="GG56">
            <v>0</v>
          </cell>
          <cell r="GH56">
            <v>0</v>
          </cell>
          <cell r="GI56">
            <v>1.1369613526480355E-2</v>
          </cell>
          <cell r="GJ56">
            <v>0</v>
          </cell>
          <cell r="GK56">
            <v>0</v>
          </cell>
          <cell r="GL56">
            <v>0</v>
          </cell>
          <cell r="GM56">
            <v>0</v>
          </cell>
          <cell r="GN56">
            <v>0</v>
          </cell>
          <cell r="GO56">
            <v>5.7472771672318268E-3</v>
          </cell>
          <cell r="GP56">
            <v>0</v>
          </cell>
          <cell r="GQ56">
            <v>0</v>
          </cell>
          <cell r="GR56">
            <v>0</v>
          </cell>
          <cell r="GS56">
            <v>0</v>
          </cell>
          <cell r="GT56">
            <v>0</v>
          </cell>
          <cell r="GU56">
            <v>0</v>
          </cell>
          <cell r="GV56">
            <v>0</v>
          </cell>
          <cell r="GW56">
            <v>0</v>
          </cell>
          <cell r="GX56">
            <v>0</v>
          </cell>
          <cell r="GY56">
            <v>0</v>
          </cell>
          <cell r="GZ56">
            <v>0</v>
          </cell>
          <cell r="HA56">
            <v>0</v>
          </cell>
          <cell r="HB56">
            <v>0</v>
          </cell>
          <cell r="HC56">
            <v>0</v>
          </cell>
          <cell r="HD56">
            <v>0</v>
          </cell>
          <cell r="HE56">
            <v>0</v>
          </cell>
          <cell r="HF56">
            <v>0</v>
          </cell>
          <cell r="HG56">
            <v>0</v>
          </cell>
          <cell r="HH56">
            <v>0</v>
          </cell>
          <cell r="HI56">
            <v>0</v>
          </cell>
          <cell r="HJ56">
            <v>0</v>
          </cell>
          <cell r="HK56">
            <v>0</v>
          </cell>
          <cell r="HL56">
            <v>0</v>
          </cell>
          <cell r="HM56">
            <v>0</v>
          </cell>
          <cell r="HN56">
            <v>0</v>
          </cell>
          <cell r="HO56">
            <v>0</v>
          </cell>
          <cell r="HP56">
            <v>0</v>
          </cell>
          <cell r="HQ56">
            <v>0</v>
          </cell>
          <cell r="HR56">
            <v>0</v>
          </cell>
          <cell r="HS56">
            <v>0</v>
          </cell>
          <cell r="HT56">
            <v>0</v>
          </cell>
          <cell r="HU56">
            <v>0</v>
          </cell>
          <cell r="HV56">
            <v>0</v>
          </cell>
          <cell r="HW56">
            <v>0</v>
          </cell>
          <cell r="HX56">
            <v>0</v>
          </cell>
          <cell r="HY56">
            <v>0</v>
          </cell>
          <cell r="HZ56">
            <v>0</v>
          </cell>
          <cell r="IA56">
            <v>0</v>
          </cell>
          <cell r="IB56">
            <v>0</v>
          </cell>
          <cell r="IC56">
            <v>0</v>
          </cell>
          <cell r="ID56">
            <v>0</v>
          </cell>
          <cell r="IE56">
            <v>0</v>
          </cell>
          <cell r="IF56">
            <v>0</v>
          </cell>
          <cell r="IG56">
            <v>0</v>
          </cell>
          <cell r="IH56">
            <v>0</v>
          </cell>
          <cell r="II56">
            <v>0</v>
          </cell>
          <cell r="IJ56">
            <v>0</v>
          </cell>
          <cell r="IK56">
            <v>0</v>
          </cell>
          <cell r="IL56">
            <v>0</v>
          </cell>
          <cell r="IM56">
            <v>0</v>
          </cell>
          <cell r="IN56">
            <v>0</v>
          </cell>
          <cell r="IO56">
            <v>0</v>
          </cell>
          <cell r="IP56">
            <v>0</v>
          </cell>
          <cell r="IQ56">
            <v>0</v>
          </cell>
          <cell r="IR56">
            <v>0</v>
          </cell>
          <cell r="IS56">
            <v>0</v>
          </cell>
          <cell r="IT56">
            <v>0</v>
          </cell>
          <cell r="IU56">
            <v>0</v>
          </cell>
          <cell r="IV56">
            <v>0</v>
          </cell>
          <cell r="IW56">
            <v>0</v>
          </cell>
          <cell r="IX56">
            <v>0</v>
          </cell>
          <cell r="IY56">
            <v>0</v>
          </cell>
          <cell r="IZ56">
            <v>0</v>
          </cell>
          <cell r="JA56">
            <v>0</v>
          </cell>
          <cell r="JB56">
            <v>0</v>
          </cell>
          <cell r="JC56">
            <v>0</v>
          </cell>
          <cell r="JD56">
            <v>0</v>
          </cell>
          <cell r="JE56">
            <v>0</v>
          </cell>
          <cell r="JF56">
            <v>0</v>
          </cell>
          <cell r="JG56">
            <v>0</v>
          </cell>
          <cell r="JH56">
            <v>0</v>
          </cell>
          <cell r="JI56">
            <v>0</v>
          </cell>
          <cell r="JJ56">
            <v>0</v>
          </cell>
          <cell r="JK56">
            <v>0</v>
          </cell>
          <cell r="JL56">
            <v>0</v>
          </cell>
          <cell r="JM56">
            <v>0</v>
          </cell>
          <cell r="JN56">
            <v>0</v>
          </cell>
          <cell r="JO56">
            <v>0</v>
          </cell>
          <cell r="JP56">
            <v>0</v>
          </cell>
          <cell r="JQ56">
            <v>0</v>
          </cell>
          <cell r="JR56">
            <v>0</v>
          </cell>
          <cell r="JS56">
            <v>0</v>
          </cell>
          <cell r="JT56">
            <v>0</v>
          </cell>
          <cell r="JU56">
            <v>0</v>
          </cell>
          <cell r="JV56">
            <v>0</v>
          </cell>
          <cell r="JW56">
            <v>0</v>
          </cell>
          <cell r="JX56">
            <v>0</v>
          </cell>
          <cell r="JY56">
            <v>0</v>
          </cell>
          <cell r="JZ56">
            <v>0</v>
          </cell>
          <cell r="KA56">
            <v>0</v>
          </cell>
          <cell r="KB56">
            <v>0</v>
          </cell>
          <cell r="KC56">
            <v>0</v>
          </cell>
          <cell r="KD56">
            <v>0</v>
          </cell>
          <cell r="KE56">
            <v>0</v>
          </cell>
          <cell r="KF56">
            <v>0</v>
          </cell>
          <cell r="KG56">
            <v>0</v>
          </cell>
          <cell r="KH56">
            <v>0</v>
          </cell>
          <cell r="KI56">
            <v>0</v>
          </cell>
          <cell r="KJ56">
            <v>0</v>
          </cell>
          <cell r="KK56">
            <v>0</v>
          </cell>
          <cell r="KL56">
            <v>0</v>
          </cell>
          <cell r="KM56">
            <v>0</v>
          </cell>
          <cell r="KN56">
            <v>0</v>
          </cell>
          <cell r="KO56">
            <v>0</v>
          </cell>
          <cell r="KP56">
            <v>0</v>
          </cell>
          <cell r="KQ56">
            <v>0</v>
          </cell>
          <cell r="KR56">
            <v>0</v>
          </cell>
          <cell r="KS56">
            <v>0</v>
          </cell>
          <cell r="KT56">
            <v>0</v>
          </cell>
          <cell r="KU56">
            <v>0</v>
          </cell>
          <cell r="KV56">
            <v>0</v>
          </cell>
          <cell r="KW56">
            <v>0</v>
          </cell>
          <cell r="KX56">
            <v>0</v>
          </cell>
          <cell r="KY56">
            <v>0</v>
          </cell>
          <cell r="KZ56">
            <v>0</v>
          </cell>
          <cell r="LA56">
            <v>0</v>
          </cell>
          <cell r="LB56">
            <v>0</v>
          </cell>
          <cell r="LC56">
            <v>0</v>
          </cell>
          <cell r="LD56">
            <v>0</v>
          </cell>
          <cell r="LE56">
            <v>0</v>
          </cell>
          <cell r="LF56">
            <v>0</v>
          </cell>
          <cell r="LG56">
            <v>0</v>
          </cell>
          <cell r="LH56">
            <v>0</v>
          </cell>
          <cell r="LI56">
            <v>0</v>
          </cell>
          <cell r="LJ56">
            <v>0</v>
          </cell>
          <cell r="LK56">
            <v>0</v>
          </cell>
          <cell r="LL56">
            <v>0</v>
          </cell>
          <cell r="LM56">
            <v>0</v>
          </cell>
          <cell r="LN56">
            <v>0</v>
          </cell>
          <cell r="LO56">
            <v>0</v>
          </cell>
          <cell r="LP56">
            <v>0</v>
          </cell>
          <cell r="LQ56">
            <v>0</v>
          </cell>
          <cell r="LR56">
            <v>0</v>
          </cell>
          <cell r="LS56">
            <v>0</v>
          </cell>
          <cell r="LT56">
            <v>0</v>
          </cell>
          <cell r="LU56">
            <v>0</v>
          </cell>
          <cell r="LV56">
            <v>0</v>
          </cell>
          <cell r="LW56">
            <v>0</v>
          </cell>
          <cell r="LX56">
            <v>0</v>
          </cell>
          <cell r="LY56">
            <v>0</v>
          </cell>
          <cell r="LZ56">
            <v>0</v>
          </cell>
          <cell r="MA56">
            <v>0</v>
          </cell>
          <cell r="MB56">
            <v>0</v>
          </cell>
          <cell r="MC56">
            <v>0</v>
          </cell>
          <cell r="MD56">
            <v>0</v>
          </cell>
          <cell r="ME56">
            <v>0</v>
          </cell>
          <cell r="MF56">
            <v>0</v>
          </cell>
          <cell r="MG56">
            <v>0</v>
          </cell>
          <cell r="MH56">
            <v>0</v>
          </cell>
          <cell r="MI56">
            <v>0</v>
          </cell>
          <cell r="MJ56">
            <v>0</v>
          </cell>
          <cell r="MK56">
            <v>0</v>
          </cell>
          <cell r="ML56">
            <v>0</v>
          </cell>
          <cell r="MM56">
            <v>0</v>
          </cell>
          <cell r="MN56">
            <v>0</v>
          </cell>
          <cell r="MO56">
            <v>0</v>
          </cell>
          <cell r="MP56">
            <v>0</v>
          </cell>
        </row>
        <row r="57">
          <cell r="C57" t="str">
            <v>BIDN44</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8.8209099999999995E-3</v>
          </cell>
          <cell r="BN57">
            <v>0</v>
          </cell>
          <cell r="BO57">
            <v>0</v>
          </cell>
          <cell r="BP57">
            <v>0</v>
          </cell>
          <cell r="BQ57">
            <v>0</v>
          </cell>
          <cell r="BR57">
            <v>0</v>
          </cell>
          <cell r="BS57">
            <v>2.5203188082191786E-2</v>
          </cell>
          <cell r="BT57">
            <v>0</v>
          </cell>
          <cell r="BU57">
            <v>0</v>
          </cell>
          <cell r="BV57">
            <v>0</v>
          </cell>
          <cell r="BW57">
            <v>0</v>
          </cell>
          <cell r="BX57">
            <v>0</v>
          </cell>
          <cell r="BY57">
            <v>7.5993411506849323E-2</v>
          </cell>
          <cell r="BZ57">
            <v>0</v>
          </cell>
          <cell r="CA57">
            <v>0</v>
          </cell>
          <cell r="CB57">
            <v>0</v>
          </cell>
          <cell r="CC57">
            <v>0</v>
          </cell>
          <cell r="CD57">
            <v>0</v>
          </cell>
          <cell r="CE57">
            <v>0.10306465534246574</v>
          </cell>
          <cell r="CF57">
            <v>0</v>
          </cell>
          <cell r="CG57">
            <v>0</v>
          </cell>
          <cell r="CH57">
            <v>0</v>
          </cell>
          <cell r="CI57">
            <v>0</v>
          </cell>
          <cell r="CJ57">
            <v>0</v>
          </cell>
          <cell r="CK57">
            <v>0.11128602301369862</v>
          </cell>
          <cell r="CL57">
            <v>0</v>
          </cell>
          <cell r="CM57">
            <v>0</v>
          </cell>
          <cell r="CN57">
            <v>0</v>
          </cell>
          <cell r="CO57">
            <v>0</v>
          </cell>
          <cell r="CP57">
            <v>0</v>
          </cell>
          <cell r="CQ57">
            <v>0.11025335232876712</v>
          </cell>
          <cell r="CR57">
            <v>0</v>
          </cell>
          <cell r="CS57">
            <v>0</v>
          </cell>
          <cell r="CT57">
            <v>0</v>
          </cell>
          <cell r="CU57">
            <v>0</v>
          </cell>
          <cell r="CV57">
            <v>0</v>
          </cell>
          <cell r="CW57">
            <v>0.1070486794520548</v>
          </cell>
          <cell r="CX57">
            <v>0</v>
          </cell>
          <cell r="CY57">
            <v>0</v>
          </cell>
          <cell r="CZ57">
            <v>0</v>
          </cell>
          <cell r="DA57">
            <v>0</v>
          </cell>
          <cell r="DB57">
            <v>0</v>
          </cell>
          <cell r="DC57">
            <v>9.9618783561643845E-2</v>
          </cell>
          <cell r="DD57">
            <v>0</v>
          </cell>
          <cell r="DE57">
            <v>0</v>
          </cell>
          <cell r="DF57">
            <v>0</v>
          </cell>
          <cell r="DG57">
            <v>0</v>
          </cell>
          <cell r="DH57">
            <v>0</v>
          </cell>
          <cell r="DI57">
            <v>8.9532002958904122E-2</v>
          </cell>
          <cell r="DJ57">
            <v>0</v>
          </cell>
          <cell r="DK57">
            <v>0</v>
          </cell>
          <cell r="DL57">
            <v>0</v>
          </cell>
          <cell r="DM57">
            <v>0</v>
          </cell>
          <cell r="DN57">
            <v>0</v>
          </cell>
          <cell r="DO57">
            <v>7.8740897315068489E-2</v>
          </cell>
          <cell r="DP57">
            <v>0</v>
          </cell>
          <cell r="DQ57">
            <v>0</v>
          </cell>
          <cell r="DR57">
            <v>0</v>
          </cell>
          <cell r="DS57">
            <v>0</v>
          </cell>
          <cell r="DT57">
            <v>0</v>
          </cell>
          <cell r="DU57">
            <v>7.7153105534246563E-2</v>
          </cell>
          <cell r="DV57">
            <v>0</v>
          </cell>
          <cell r="DW57">
            <v>0</v>
          </cell>
          <cell r="DX57">
            <v>0</v>
          </cell>
          <cell r="DY57">
            <v>0</v>
          </cell>
          <cell r="DZ57">
            <v>0</v>
          </cell>
          <cell r="EA57">
            <v>7.3843953534246567E-2</v>
          </cell>
          <cell r="EB57">
            <v>0</v>
          </cell>
          <cell r="EC57">
            <v>0</v>
          </cell>
          <cell r="ED57">
            <v>0</v>
          </cell>
          <cell r="EE57">
            <v>0</v>
          </cell>
          <cell r="EF57">
            <v>0</v>
          </cell>
          <cell r="EG57">
            <v>7.2982667397260254E-2</v>
          </cell>
          <cell r="EH57">
            <v>0</v>
          </cell>
          <cell r="EI57">
            <v>0</v>
          </cell>
          <cell r="EJ57">
            <v>0</v>
          </cell>
          <cell r="EK57">
            <v>0</v>
          </cell>
          <cell r="EL57">
            <v>0</v>
          </cell>
          <cell r="EM57">
            <v>7.012682389041093E-2</v>
          </cell>
          <cell r="EN57">
            <v>0</v>
          </cell>
          <cell r="EO57">
            <v>0</v>
          </cell>
          <cell r="EP57">
            <v>0</v>
          </cell>
          <cell r="EQ57">
            <v>0</v>
          </cell>
          <cell r="ER57">
            <v>0</v>
          </cell>
          <cell r="ES57">
            <v>6.8812229260273944E-2</v>
          </cell>
          <cell r="ET57">
            <v>0</v>
          </cell>
          <cell r="EU57">
            <v>0</v>
          </cell>
          <cell r="EV57">
            <v>0</v>
          </cell>
          <cell r="EW57">
            <v>0</v>
          </cell>
          <cell r="EX57">
            <v>0</v>
          </cell>
          <cell r="EY57">
            <v>6.5639069808219153E-2</v>
          </cell>
          <cell r="EZ57">
            <v>0</v>
          </cell>
          <cell r="FA57">
            <v>0</v>
          </cell>
          <cell r="FB57">
            <v>0</v>
          </cell>
          <cell r="FC57">
            <v>0</v>
          </cell>
          <cell r="FD57">
            <v>0</v>
          </cell>
          <cell r="FE57">
            <v>6.4641791123287648E-2</v>
          </cell>
          <cell r="FF57">
            <v>0</v>
          </cell>
          <cell r="FG57">
            <v>0</v>
          </cell>
          <cell r="FH57">
            <v>0</v>
          </cell>
          <cell r="FI57">
            <v>0</v>
          </cell>
          <cell r="FJ57">
            <v>0</v>
          </cell>
          <cell r="FK57">
            <v>6.1536627945205459E-2</v>
          </cell>
          <cell r="FL57">
            <v>0</v>
          </cell>
          <cell r="FM57">
            <v>0</v>
          </cell>
          <cell r="FN57">
            <v>0</v>
          </cell>
          <cell r="FO57">
            <v>0</v>
          </cell>
          <cell r="FP57">
            <v>0</v>
          </cell>
          <cell r="FQ57">
            <v>6.0471352986301345E-2</v>
          </cell>
          <cell r="FR57">
            <v>0</v>
          </cell>
          <cell r="FS57">
            <v>0</v>
          </cell>
          <cell r="FT57">
            <v>0</v>
          </cell>
          <cell r="FU57">
            <v>0</v>
          </cell>
          <cell r="FV57">
            <v>0</v>
          </cell>
          <cell r="FW57">
            <v>5.7434186082191745E-2</v>
          </cell>
          <cell r="FX57">
            <v>0</v>
          </cell>
          <cell r="FY57">
            <v>0</v>
          </cell>
          <cell r="FZ57">
            <v>0</v>
          </cell>
          <cell r="GA57">
            <v>0</v>
          </cell>
          <cell r="GB57">
            <v>0</v>
          </cell>
          <cell r="GC57">
            <v>5.6300914849315035E-2</v>
          </cell>
          <cell r="GD57">
            <v>0</v>
          </cell>
          <cell r="GE57">
            <v>0</v>
          </cell>
          <cell r="GF57">
            <v>0</v>
          </cell>
          <cell r="GG57">
            <v>0</v>
          </cell>
          <cell r="GH57">
            <v>0</v>
          </cell>
          <cell r="GI57">
            <v>5.362639473972599E-2</v>
          </cell>
          <cell r="GJ57">
            <v>0</v>
          </cell>
          <cell r="GK57">
            <v>0</v>
          </cell>
          <cell r="GL57">
            <v>0</v>
          </cell>
          <cell r="GM57">
            <v>0</v>
          </cell>
          <cell r="GN57">
            <v>0</v>
          </cell>
          <cell r="GO57">
            <v>5.213047671232874E-2</v>
          </cell>
          <cell r="GP57">
            <v>0</v>
          </cell>
          <cell r="GQ57">
            <v>0</v>
          </cell>
          <cell r="GR57">
            <v>0</v>
          </cell>
          <cell r="GS57">
            <v>0</v>
          </cell>
          <cell r="GT57">
            <v>0</v>
          </cell>
          <cell r="GU57">
            <v>4.9229302356164351E-2</v>
          </cell>
          <cell r="GV57">
            <v>0</v>
          </cell>
          <cell r="GW57">
            <v>0</v>
          </cell>
          <cell r="GX57">
            <v>0</v>
          </cell>
          <cell r="GY57">
            <v>0</v>
          </cell>
          <cell r="GZ57">
            <v>0</v>
          </cell>
          <cell r="HA57">
            <v>4.796003857534243E-2</v>
          </cell>
          <cell r="HB57">
            <v>0</v>
          </cell>
          <cell r="HC57">
            <v>0</v>
          </cell>
          <cell r="HD57">
            <v>0</v>
          </cell>
          <cell r="HE57">
            <v>0</v>
          </cell>
          <cell r="HF57">
            <v>0</v>
          </cell>
          <cell r="HG57">
            <v>4.5126860493150643E-2</v>
          </cell>
          <cell r="HH57">
            <v>0</v>
          </cell>
          <cell r="HI57">
            <v>0</v>
          </cell>
          <cell r="HJ57">
            <v>0</v>
          </cell>
          <cell r="HK57">
            <v>0</v>
          </cell>
          <cell r="HL57">
            <v>0</v>
          </cell>
          <cell r="HM57">
            <v>4.378960043835612E-2</v>
          </cell>
          <cell r="HN57">
            <v>0</v>
          </cell>
          <cell r="HO57">
            <v>0</v>
          </cell>
          <cell r="HP57">
            <v>0</v>
          </cell>
          <cell r="HQ57">
            <v>0</v>
          </cell>
          <cell r="HR57">
            <v>0</v>
          </cell>
          <cell r="HS57">
            <v>4.1024418630136943E-2</v>
          </cell>
          <cell r="HT57">
            <v>0</v>
          </cell>
          <cell r="HU57">
            <v>0</v>
          </cell>
          <cell r="HV57">
            <v>0</v>
          </cell>
          <cell r="HW57">
            <v>0</v>
          </cell>
          <cell r="HX57">
            <v>0</v>
          </cell>
          <cell r="HY57">
            <v>3.9619162301369824E-2</v>
          </cell>
          <cell r="HZ57">
            <v>0</v>
          </cell>
          <cell r="IA57">
            <v>0</v>
          </cell>
          <cell r="IB57">
            <v>0</v>
          </cell>
          <cell r="IC57">
            <v>0</v>
          </cell>
          <cell r="ID57">
            <v>0</v>
          </cell>
          <cell r="IE57">
            <v>3.7125965589041049E-2</v>
          </cell>
          <cell r="IF57">
            <v>0</v>
          </cell>
          <cell r="IG57">
            <v>0</v>
          </cell>
          <cell r="IH57">
            <v>0</v>
          </cell>
          <cell r="II57">
            <v>0</v>
          </cell>
          <cell r="IJ57">
            <v>0</v>
          </cell>
          <cell r="IK57">
            <v>3.5448724164383515E-2</v>
          </cell>
          <cell r="IL57">
            <v>0</v>
          </cell>
          <cell r="IM57">
            <v>0</v>
          </cell>
          <cell r="IN57">
            <v>0</v>
          </cell>
          <cell r="IO57">
            <v>0</v>
          </cell>
          <cell r="IP57">
            <v>0</v>
          </cell>
          <cell r="IQ57">
            <v>3.2819534904109549E-2</v>
          </cell>
          <cell r="IR57">
            <v>0</v>
          </cell>
          <cell r="IS57">
            <v>0</v>
          </cell>
          <cell r="IT57">
            <v>0</v>
          </cell>
          <cell r="IU57">
            <v>0</v>
          </cell>
          <cell r="IV57">
            <v>0</v>
          </cell>
          <cell r="IW57">
            <v>3.1278286027397212E-2</v>
          </cell>
          <cell r="IX57">
            <v>0</v>
          </cell>
          <cell r="IY57">
            <v>0</v>
          </cell>
          <cell r="IZ57">
            <v>0</v>
          </cell>
          <cell r="JA57">
            <v>0</v>
          </cell>
          <cell r="JB57">
            <v>0</v>
          </cell>
          <cell r="JC57">
            <v>2.8717093041095834E-2</v>
          </cell>
          <cell r="JD57">
            <v>0</v>
          </cell>
          <cell r="JE57">
            <v>0</v>
          </cell>
          <cell r="JF57">
            <v>0</v>
          </cell>
          <cell r="JG57">
            <v>0</v>
          </cell>
          <cell r="JH57">
            <v>0</v>
          </cell>
          <cell r="JI57">
            <v>2.7107847890410909E-2</v>
          </cell>
          <cell r="JJ57">
            <v>0</v>
          </cell>
          <cell r="JK57">
            <v>0</v>
          </cell>
          <cell r="JL57">
            <v>0</v>
          </cell>
          <cell r="JM57">
            <v>0</v>
          </cell>
          <cell r="JN57">
            <v>0</v>
          </cell>
          <cell r="JO57">
            <v>2.4614651178082134E-2</v>
          </cell>
          <cell r="JP57">
            <v>0</v>
          </cell>
          <cell r="JQ57">
            <v>0</v>
          </cell>
          <cell r="JR57">
            <v>0</v>
          </cell>
          <cell r="JS57">
            <v>0</v>
          </cell>
          <cell r="JT57">
            <v>0</v>
          </cell>
          <cell r="JU57">
            <v>2.2937409753424599E-2</v>
          </cell>
          <cell r="JV57">
            <v>0</v>
          </cell>
          <cell r="JW57">
            <v>0</v>
          </cell>
          <cell r="JX57">
            <v>0</v>
          </cell>
          <cell r="JY57">
            <v>0</v>
          </cell>
          <cell r="JZ57">
            <v>0</v>
          </cell>
          <cell r="KA57">
            <v>2.0625536438356112E-2</v>
          </cell>
          <cell r="KB57">
            <v>0</v>
          </cell>
          <cell r="KC57">
            <v>0</v>
          </cell>
          <cell r="KD57">
            <v>0</v>
          </cell>
          <cell r="KE57">
            <v>0</v>
          </cell>
          <cell r="KF57">
            <v>0</v>
          </cell>
          <cell r="KG57">
            <v>1.8766971616438304E-2</v>
          </cell>
          <cell r="KH57">
            <v>0</v>
          </cell>
          <cell r="KI57">
            <v>0</v>
          </cell>
          <cell r="KJ57">
            <v>0</v>
          </cell>
          <cell r="KK57">
            <v>0</v>
          </cell>
          <cell r="KL57">
            <v>0</v>
          </cell>
          <cell r="KM57">
            <v>1.640976745205474E-2</v>
          </cell>
          <cell r="KN57">
            <v>0</v>
          </cell>
          <cell r="KO57">
            <v>0</v>
          </cell>
          <cell r="KP57">
            <v>0</v>
          </cell>
          <cell r="KQ57">
            <v>0</v>
          </cell>
          <cell r="KR57">
            <v>0</v>
          </cell>
          <cell r="KS57">
            <v>1.4596533479452001E-2</v>
          </cell>
          <cell r="KT57">
            <v>0</v>
          </cell>
          <cell r="KU57">
            <v>0</v>
          </cell>
          <cell r="KV57">
            <v>0</v>
          </cell>
          <cell r="KW57">
            <v>0</v>
          </cell>
          <cell r="KX57">
            <v>0</v>
          </cell>
          <cell r="KY57">
            <v>1.2307325589041044E-2</v>
          </cell>
          <cell r="KZ57">
            <v>0</v>
          </cell>
          <cell r="LA57">
            <v>0</v>
          </cell>
          <cell r="LB57">
            <v>0</v>
          </cell>
          <cell r="LC57">
            <v>0</v>
          </cell>
          <cell r="LD57">
            <v>0</v>
          </cell>
          <cell r="LE57">
            <v>1.0426095342465701E-2</v>
          </cell>
          <cell r="LF57">
            <v>0</v>
          </cell>
          <cell r="LG57">
            <v>0</v>
          </cell>
          <cell r="LH57">
            <v>0</v>
          </cell>
          <cell r="LI57">
            <v>0</v>
          </cell>
          <cell r="LJ57">
            <v>0</v>
          </cell>
          <cell r="LK57">
            <v>8.2048837260273472E-3</v>
          </cell>
          <cell r="LL57">
            <v>0</v>
          </cell>
          <cell r="LM57">
            <v>0</v>
          </cell>
          <cell r="LN57">
            <v>0</v>
          </cell>
          <cell r="LO57">
            <v>0</v>
          </cell>
          <cell r="LP57">
            <v>0</v>
          </cell>
          <cell r="LQ57">
            <v>6.2556572054794004E-3</v>
          </cell>
          <cell r="LR57">
            <v>0</v>
          </cell>
          <cell r="LS57">
            <v>0</v>
          </cell>
          <cell r="LT57">
            <v>0</v>
          </cell>
          <cell r="LU57">
            <v>0</v>
          </cell>
          <cell r="LV57">
            <v>0</v>
          </cell>
          <cell r="LW57">
            <v>4.1251072876711831E-3</v>
          </cell>
          <cell r="LX57">
            <v>0</v>
          </cell>
          <cell r="LY57">
            <v>0</v>
          </cell>
          <cell r="LZ57">
            <v>0</v>
          </cell>
          <cell r="MA57">
            <v>0</v>
          </cell>
          <cell r="MB57">
            <v>0</v>
          </cell>
          <cell r="MC57">
            <v>2.0852190684931002E-3</v>
          </cell>
          <cell r="MD57">
            <v>0</v>
          </cell>
          <cell r="ME57">
            <v>0</v>
          </cell>
          <cell r="MF57">
            <v>0</v>
          </cell>
          <cell r="MG57">
            <v>0</v>
          </cell>
          <cell r="MH57">
            <v>0</v>
          </cell>
          <cell r="MI57">
            <v>0</v>
          </cell>
          <cell r="MJ57">
            <v>0</v>
          </cell>
          <cell r="MK57">
            <v>0</v>
          </cell>
          <cell r="ML57">
            <v>0</v>
          </cell>
          <cell r="MM57">
            <v>0</v>
          </cell>
          <cell r="MN57">
            <v>0</v>
          </cell>
          <cell r="MO57">
            <v>0</v>
          </cell>
          <cell r="MP57">
            <v>0</v>
          </cell>
        </row>
        <row r="58">
          <cell r="C58" t="str">
            <v>BIDO24</v>
          </cell>
          <cell r="G58">
            <v>0</v>
          </cell>
          <cell r="H58">
            <v>0</v>
          </cell>
          <cell r="I58">
            <v>0</v>
          </cell>
          <cell r="J58">
            <v>5.7738716279381964E-2</v>
          </cell>
          <cell r="K58">
            <v>0</v>
          </cell>
          <cell r="L58">
            <v>0</v>
          </cell>
          <cell r="M58">
            <v>0</v>
          </cell>
          <cell r="N58">
            <v>0</v>
          </cell>
          <cell r="O58">
            <v>0</v>
          </cell>
          <cell r="P58">
            <v>5.0580635279157217E-2</v>
          </cell>
          <cell r="Q58">
            <v>0</v>
          </cell>
          <cell r="R58">
            <v>0</v>
          </cell>
          <cell r="S58">
            <v>0</v>
          </cell>
          <cell r="T58">
            <v>0</v>
          </cell>
          <cell r="U58">
            <v>0</v>
          </cell>
          <cell r="V58">
            <v>4.8125099999999997E-2</v>
          </cell>
          <cell r="W58">
            <v>0</v>
          </cell>
          <cell r="X58">
            <v>0</v>
          </cell>
          <cell r="Y58">
            <v>0</v>
          </cell>
          <cell r="Z58">
            <v>0</v>
          </cell>
          <cell r="AA58">
            <v>0</v>
          </cell>
          <cell r="AB58">
            <v>4.2248534235136644E-2</v>
          </cell>
          <cell r="AC58">
            <v>0</v>
          </cell>
          <cell r="AD58">
            <v>0</v>
          </cell>
          <cell r="AE58">
            <v>0</v>
          </cell>
          <cell r="AF58">
            <v>0</v>
          </cell>
          <cell r="AG58">
            <v>0</v>
          </cell>
          <cell r="AH58">
            <v>3.8785538943457924E-2</v>
          </cell>
          <cell r="AI58">
            <v>0</v>
          </cell>
          <cell r="AJ58">
            <v>0</v>
          </cell>
          <cell r="AK58">
            <v>0</v>
          </cell>
          <cell r="AL58">
            <v>0</v>
          </cell>
          <cell r="AM58">
            <v>0</v>
          </cell>
          <cell r="AN58">
            <v>3.5748758365443591E-2</v>
          </cell>
          <cell r="AO58">
            <v>0</v>
          </cell>
          <cell r="AP58">
            <v>0</v>
          </cell>
          <cell r="AQ58">
            <v>0</v>
          </cell>
          <cell r="AR58">
            <v>0</v>
          </cell>
          <cell r="AS58">
            <v>0</v>
          </cell>
          <cell r="AT58">
            <v>3.2498870430597057E-2</v>
          </cell>
          <cell r="AU58">
            <v>0</v>
          </cell>
          <cell r="AV58">
            <v>0</v>
          </cell>
          <cell r="AW58">
            <v>0</v>
          </cell>
          <cell r="AX58">
            <v>0</v>
          </cell>
          <cell r="AY58">
            <v>0</v>
          </cell>
          <cell r="AZ58">
            <v>2.9248992495750522E-2</v>
          </cell>
          <cell r="BA58">
            <v>0</v>
          </cell>
          <cell r="BB58">
            <v>0</v>
          </cell>
          <cell r="BC58">
            <v>0</v>
          </cell>
          <cell r="BD58">
            <v>0</v>
          </cell>
          <cell r="BE58">
            <v>0</v>
          </cell>
          <cell r="BF58">
            <v>2.6138978835255046E-2</v>
          </cell>
          <cell r="BG58">
            <v>0</v>
          </cell>
          <cell r="BH58">
            <v>0</v>
          </cell>
          <cell r="BI58">
            <v>0</v>
          </cell>
          <cell r="BJ58">
            <v>0</v>
          </cell>
          <cell r="BK58">
            <v>0</v>
          </cell>
          <cell r="BL58">
            <v>2.3171170000000015E-2</v>
          </cell>
          <cell r="BM58">
            <v>0</v>
          </cell>
          <cell r="BN58">
            <v>0</v>
          </cell>
          <cell r="BO58">
            <v>0</v>
          </cell>
          <cell r="BP58">
            <v>0</v>
          </cell>
          <cell r="BQ58">
            <v>0</v>
          </cell>
          <cell r="BR58">
            <v>1.975243149636443E-2</v>
          </cell>
          <cell r="BS58">
            <v>0</v>
          </cell>
          <cell r="BT58">
            <v>0</v>
          </cell>
          <cell r="BU58">
            <v>0</v>
          </cell>
          <cell r="BV58">
            <v>0</v>
          </cell>
          <cell r="BW58">
            <v>0</v>
          </cell>
          <cell r="BX58">
            <v>1.6550833119062525E-2</v>
          </cell>
          <cell r="BY58">
            <v>0</v>
          </cell>
          <cell r="BZ58">
            <v>0</v>
          </cell>
          <cell r="CA58">
            <v>0</v>
          </cell>
          <cell r="CB58">
            <v>0</v>
          </cell>
          <cell r="CC58">
            <v>0</v>
          </cell>
          <cell r="CD58">
            <v>1.3168311319694356E-2</v>
          </cell>
          <cell r="CE58">
            <v>0</v>
          </cell>
          <cell r="CF58">
            <v>0</v>
          </cell>
          <cell r="CG58">
            <v>0</v>
          </cell>
          <cell r="CH58">
            <v>0</v>
          </cell>
          <cell r="CI58">
            <v>0</v>
          </cell>
          <cell r="CJ58">
            <v>9.9304962381250306E-3</v>
          </cell>
          <cell r="CK58">
            <v>0</v>
          </cell>
          <cell r="CL58">
            <v>0</v>
          </cell>
          <cell r="CM58">
            <v>0</v>
          </cell>
          <cell r="CN58">
            <v>0</v>
          </cell>
          <cell r="CO58">
            <v>0</v>
          </cell>
          <cell r="CP58">
            <v>6.6203277976562835E-3</v>
          </cell>
          <cell r="CQ58">
            <v>0</v>
          </cell>
          <cell r="CR58">
            <v>0</v>
          </cell>
          <cell r="CS58">
            <v>0</v>
          </cell>
          <cell r="CT58">
            <v>0</v>
          </cell>
          <cell r="CU58">
            <v>0</v>
          </cell>
          <cell r="CV58">
            <v>3.3101593571875361E-3</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v>0</v>
          </cell>
          <cell r="ET58">
            <v>0</v>
          </cell>
          <cell r="EU58">
            <v>0</v>
          </cell>
          <cell r="EV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v>0</v>
          </cell>
          <cell r="FK58">
            <v>0</v>
          </cell>
          <cell r="FL58">
            <v>0</v>
          </cell>
          <cell r="FM58">
            <v>0</v>
          </cell>
          <cell r="FN58">
            <v>0</v>
          </cell>
          <cell r="FO58">
            <v>0</v>
          </cell>
          <cell r="FP58">
            <v>0</v>
          </cell>
          <cell r="FQ58">
            <v>0</v>
          </cell>
          <cell r="FR58">
            <v>0</v>
          </cell>
          <cell r="FS58">
            <v>0</v>
          </cell>
          <cell r="FT58">
            <v>0</v>
          </cell>
          <cell r="FU58">
            <v>0</v>
          </cell>
          <cell r="FV58">
            <v>0</v>
          </cell>
          <cell r="FW58">
            <v>0</v>
          </cell>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L58">
            <v>0</v>
          </cell>
          <cell r="GM58">
            <v>0</v>
          </cell>
          <cell r="GN58">
            <v>0</v>
          </cell>
          <cell r="GO58">
            <v>0</v>
          </cell>
          <cell r="GP58">
            <v>0</v>
          </cell>
          <cell r="GQ58">
            <v>0</v>
          </cell>
          <cell r="GR58">
            <v>0</v>
          </cell>
          <cell r="GS58">
            <v>0</v>
          </cell>
          <cell r="GT58">
            <v>0</v>
          </cell>
          <cell r="GU58">
            <v>0</v>
          </cell>
          <cell r="GV58">
            <v>0</v>
          </cell>
          <cell r="GW58">
            <v>0</v>
          </cell>
          <cell r="GX58">
            <v>0</v>
          </cell>
          <cell r="GY58">
            <v>0</v>
          </cell>
          <cell r="GZ58">
            <v>0</v>
          </cell>
          <cell r="HA58">
            <v>0</v>
          </cell>
          <cell r="HB58">
            <v>0</v>
          </cell>
          <cell r="HC58">
            <v>0</v>
          </cell>
          <cell r="HD58">
            <v>0</v>
          </cell>
          <cell r="HE58">
            <v>0</v>
          </cell>
          <cell r="HF58">
            <v>0</v>
          </cell>
          <cell r="HG58">
            <v>0</v>
          </cell>
          <cell r="HH58">
            <v>0</v>
          </cell>
          <cell r="HI58">
            <v>0</v>
          </cell>
          <cell r="HJ58">
            <v>0</v>
          </cell>
          <cell r="HK58">
            <v>0</v>
          </cell>
          <cell r="HL58">
            <v>0</v>
          </cell>
          <cell r="HM58">
            <v>0</v>
          </cell>
          <cell r="HN58">
            <v>0</v>
          </cell>
          <cell r="HO58">
            <v>0</v>
          </cell>
          <cell r="HP58">
            <v>0</v>
          </cell>
          <cell r="HQ58">
            <v>0</v>
          </cell>
          <cell r="HR58">
            <v>0</v>
          </cell>
          <cell r="HS58">
            <v>0</v>
          </cell>
          <cell r="HT58">
            <v>0</v>
          </cell>
          <cell r="HU58">
            <v>0</v>
          </cell>
          <cell r="HV58">
            <v>0</v>
          </cell>
          <cell r="HW58">
            <v>0</v>
          </cell>
          <cell r="HX58">
            <v>0</v>
          </cell>
          <cell r="HY58">
            <v>0</v>
          </cell>
          <cell r="HZ58">
            <v>0</v>
          </cell>
          <cell r="IA58">
            <v>0</v>
          </cell>
          <cell r="IB58">
            <v>0</v>
          </cell>
          <cell r="IC58">
            <v>0</v>
          </cell>
          <cell r="ID58">
            <v>0</v>
          </cell>
          <cell r="IE58">
            <v>0</v>
          </cell>
          <cell r="IF58">
            <v>0</v>
          </cell>
          <cell r="IG58">
            <v>0</v>
          </cell>
          <cell r="IH58">
            <v>0</v>
          </cell>
          <cell r="II58">
            <v>0</v>
          </cell>
          <cell r="IJ58">
            <v>0</v>
          </cell>
          <cell r="IK58">
            <v>0</v>
          </cell>
          <cell r="IL58">
            <v>0</v>
          </cell>
          <cell r="IM58">
            <v>0</v>
          </cell>
          <cell r="IN58">
            <v>0</v>
          </cell>
          <cell r="IO58">
            <v>0</v>
          </cell>
          <cell r="IP58">
            <v>0</v>
          </cell>
          <cell r="IQ58">
            <v>0</v>
          </cell>
          <cell r="IR58">
            <v>0</v>
          </cell>
          <cell r="IS58">
            <v>0</v>
          </cell>
          <cell r="IT58">
            <v>0</v>
          </cell>
          <cell r="IU58">
            <v>0</v>
          </cell>
          <cell r="IV58">
            <v>0</v>
          </cell>
          <cell r="IW58">
            <v>0</v>
          </cell>
          <cell r="IX58">
            <v>0</v>
          </cell>
          <cell r="IY58">
            <v>0</v>
          </cell>
          <cell r="IZ58">
            <v>0</v>
          </cell>
          <cell r="JA58">
            <v>0</v>
          </cell>
          <cell r="JB58">
            <v>0</v>
          </cell>
          <cell r="JC58">
            <v>0</v>
          </cell>
          <cell r="JD58">
            <v>0</v>
          </cell>
          <cell r="JE58">
            <v>0</v>
          </cell>
          <cell r="JF58">
            <v>0</v>
          </cell>
          <cell r="JG58">
            <v>0</v>
          </cell>
          <cell r="JH58">
            <v>0</v>
          </cell>
          <cell r="JI58">
            <v>0</v>
          </cell>
          <cell r="JJ58">
            <v>0</v>
          </cell>
          <cell r="JK58">
            <v>0</v>
          </cell>
          <cell r="JL58">
            <v>0</v>
          </cell>
          <cell r="JM58">
            <v>0</v>
          </cell>
          <cell r="JN58">
            <v>0</v>
          </cell>
          <cell r="JO58">
            <v>0</v>
          </cell>
          <cell r="JP58">
            <v>0</v>
          </cell>
          <cell r="JQ58">
            <v>0</v>
          </cell>
          <cell r="JR58">
            <v>0</v>
          </cell>
          <cell r="JS58">
            <v>0</v>
          </cell>
          <cell r="JT58">
            <v>0</v>
          </cell>
          <cell r="JU58">
            <v>0</v>
          </cell>
          <cell r="JV58">
            <v>0</v>
          </cell>
          <cell r="JW58">
            <v>0</v>
          </cell>
          <cell r="JX58">
            <v>0</v>
          </cell>
          <cell r="JY58">
            <v>0</v>
          </cell>
          <cell r="JZ58">
            <v>0</v>
          </cell>
          <cell r="KA58">
            <v>0</v>
          </cell>
          <cell r="KB58">
            <v>0</v>
          </cell>
          <cell r="KC58">
            <v>0</v>
          </cell>
          <cell r="KD58">
            <v>0</v>
          </cell>
          <cell r="KE58">
            <v>0</v>
          </cell>
          <cell r="KF58">
            <v>0</v>
          </cell>
          <cell r="KG58">
            <v>0</v>
          </cell>
          <cell r="KH58">
            <v>0</v>
          </cell>
          <cell r="KI58">
            <v>0</v>
          </cell>
          <cell r="KJ58">
            <v>0</v>
          </cell>
          <cell r="KK58">
            <v>0</v>
          </cell>
          <cell r="KL58">
            <v>0</v>
          </cell>
          <cell r="KM58">
            <v>0</v>
          </cell>
          <cell r="KN58">
            <v>0</v>
          </cell>
          <cell r="KO58">
            <v>0</v>
          </cell>
          <cell r="KP58">
            <v>0</v>
          </cell>
          <cell r="KQ58">
            <v>0</v>
          </cell>
          <cell r="KR58">
            <v>0</v>
          </cell>
          <cell r="KS58">
            <v>0</v>
          </cell>
          <cell r="KT58">
            <v>0</v>
          </cell>
          <cell r="KU58">
            <v>0</v>
          </cell>
          <cell r="KV58">
            <v>0</v>
          </cell>
          <cell r="KW58">
            <v>0</v>
          </cell>
          <cell r="KX58">
            <v>0</v>
          </cell>
          <cell r="KY58">
            <v>0</v>
          </cell>
          <cell r="KZ58">
            <v>0</v>
          </cell>
          <cell r="LA58">
            <v>0</v>
          </cell>
          <cell r="LB58">
            <v>0</v>
          </cell>
          <cell r="LC58">
            <v>0</v>
          </cell>
          <cell r="LD58">
            <v>0</v>
          </cell>
          <cell r="LE58">
            <v>0</v>
          </cell>
          <cell r="LF58">
            <v>0</v>
          </cell>
          <cell r="LG58">
            <v>0</v>
          </cell>
          <cell r="LH58">
            <v>0</v>
          </cell>
          <cell r="LI58">
            <v>0</v>
          </cell>
          <cell r="LJ58">
            <v>0</v>
          </cell>
          <cell r="LK58">
            <v>0</v>
          </cell>
          <cell r="LL58">
            <v>0</v>
          </cell>
          <cell r="LM58">
            <v>0</v>
          </cell>
          <cell r="LN58">
            <v>0</v>
          </cell>
          <cell r="LO58">
            <v>0</v>
          </cell>
          <cell r="LP58">
            <v>0</v>
          </cell>
          <cell r="LQ58">
            <v>0</v>
          </cell>
          <cell r="LR58">
            <v>0</v>
          </cell>
          <cell r="LS58">
            <v>0</v>
          </cell>
          <cell r="LT58">
            <v>0</v>
          </cell>
          <cell r="LU58">
            <v>0</v>
          </cell>
          <cell r="LV58">
            <v>0</v>
          </cell>
          <cell r="LW58">
            <v>0</v>
          </cell>
          <cell r="LX58">
            <v>0</v>
          </cell>
          <cell r="LY58">
            <v>0</v>
          </cell>
          <cell r="LZ58">
            <v>0</v>
          </cell>
          <cell r="MA58">
            <v>0</v>
          </cell>
          <cell r="MB58">
            <v>0</v>
          </cell>
          <cell r="MC58">
            <v>0</v>
          </cell>
          <cell r="MD58">
            <v>0</v>
          </cell>
          <cell r="ME58">
            <v>0</v>
          </cell>
          <cell r="MF58">
            <v>0</v>
          </cell>
          <cell r="MG58">
            <v>0</v>
          </cell>
          <cell r="MH58">
            <v>0</v>
          </cell>
          <cell r="MI58">
            <v>0</v>
          </cell>
          <cell r="MJ58">
            <v>0</v>
          </cell>
          <cell r="MK58">
            <v>0</v>
          </cell>
          <cell r="ML58">
            <v>0</v>
          </cell>
          <cell r="MM58">
            <v>0</v>
          </cell>
          <cell r="MN58">
            <v>0</v>
          </cell>
          <cell r="MO58">
            <v>0</v>
          </cell>
          <cell r="MP58">
            <v>0</v>
          </cell>
        </row>
        <row r="59">
          <cell r="C59" t="str">
            <v>BIDS34</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1.6386199999999999E-3</v>
          </cell>
          <cell r="CD59">
            <v>0</v>
          </cell>
          <cell r="CE59">
            <v>0</v>
          </cell>
          <cell r="CF59">
            <v>1.6037499999999999E-3</v>
          </cell>
          <cell r="CG59">
            <v>0</v>
          </cell>
          <cell r="CH59">
            <v>0</v>
          </cell>
          <cell r="CI59">
            <v>1.5688900000000001E-3</v>
          </cell>
          <cell r="CJ59">
            <v>0</v>
          </cell>
          <cell r="CK59">
            <v>0</v>
          </cell>
          <cell r="CL59">
            <v>1.5340200000000001E-3</v>
          </cell>
          <cell r="CM59">
            <v>0</v>
          </cell>
          <cell r="CN59">
            <v>0</v>
          </cell>
          <cell r="CO59">
            <v>1.49916E-3</v>
          </cell>
          <cell r="CP59">
            <v>0</v>
          </cell>
          <cell r="CQ59">
            <v>0</v>
          </cell>
          <cell r="CR59">
            <v>1.46429E-3</v>
          </cell>
          <cell r="CS59">
            <v>0</v>
          </cell>
          <cell r="CT59">
            <v>0</v>
          </cell>
          <cell r="CU59">
            <v>1.42943E-3</v>
          </cell>
          <cell r="CV59">
            <v>0</v>
          </cell>
          <cell r="CW59">
            <v>0</v>
          </cell>
          <cell r="CX59">
            <v>1.3945699999999999E-3</v>
          </cell>
          <cell r="CY59">
            <v>0</v>
          </cell>
          <cell r="CZ59">
            <v>0</v>
          </cell>
          <cell r="DA59">
            <v>1.3597000000000001E-3</v>
          </cell>
          <cell r="DB59">
            <v>0</v>
          </cell>
          <cell r="DC59">
            <v>0</v>
          </cell>
          <cell r="DD59">
            <v>1.3248399999999999E-3</v>
          </cell>
          <cell r="DE59">
            <v>0</v>
          </cell>
          <cell r="DF59">
            <v>0</v>
          </cell>
          <cell r="DG59">
            <v>1.2899700000000001E-3</v>
          </cell>
          <cell r="DH59">
            <v>0</v>
          </cell>
          <cell r="DI59">
            <v>0</v>
          </cell>
          <cell r="DJ59">
            <v>1.2551099999999998E-3</v>
          </cell>
          <cell r="DK59">
            <v>0</v>
          </cell>
          <cell r="DL59">
            <v>0</v>
          </cell>
          <cell r="DM59">
            <v>1.22025E-3</v>
          </cell>
          <cell r="DN59">
            <v>0</v>
          </cell>
          <cell r="DO59">
            <v>0</v>
          </cell>
          <cell r="DP59">
            <v>1.1853800000000002E-3</v>
          </cell>
          <cell r="DQ59">
            <v>0</v>
          </cell>
          <cell r="DR59">
            <v>0</v>
          </cell>
          <cell r="DS59">
            <v>1.1505199999999999E-3</v>
          </cell>
          <cell r="DT59">
            <v>0</v>
          </cell>
          <cell r="DU59">
            <v>0</v>
          </cell>
          <cell r="DV59">
            <v>1.1156500000000001E-3</v>
          </cell>
          <cell r="DW59">
            <v>0</v>
          </cell>
          <cell r="DX59">
            <v>0</v>
          </cell>
          <cell r="DY59">
            <v>1.0807899999999999E-3</v>
          </cell>
          <cell r="DZ59">
            <v>0</v>
          </cell>
          <cell r="EA59">
            <v>0</v>
          </cell>
          <cell r="EB59">
            <v>1.0459200000000001E-3</v>
          </cell>
          <cell r="EC59">
            <v>0</v>
          </cell>
          <cell r="ED59">
            <v>0</v>
          </cell>
          <cell r="EE59">
            <v>1.01106E-3</v>
          </cell>
          <cell r="EF59">
            <v>0</v>
          </cell>
          <cell r="EG59">
            <v>0</v>
          </cell>
          <cell r="EH59">
            <v>9.7620000000000009E-4</v>
          </cell>
          <cell r="EI59">
            <v>0</v>
          </cell>
          <cell r="EJ59">
            <v>0</v>
          </cell>
          <cell r="EK59">
            <v>9.4132999999999999E-4</v>
          </cell>
          <cell r="EL59">
            <v>0</v>
          </cell>
          <cell r="EM59">
            <v>0</v>
          </cell>
          <cell r="EN59">
            <v>9.0647000000000004E-4</v>
          </cell>
          <cell r="EO59">
            <v>0</v>
          </cell>
          <cell r="EP59">
            <v>0</v>
          </cell>
          <cell r="EQ59">
            <v>8.7160000000000004E-4</v>
          </cell>
          <cell r="ER59">
            <v>0</v>
          </cell>
          <cell r="ES59">
            <v>0</v>
          </cell>
          <cell r="ET59">
            <v>8.3673999999999999E-4</v>
          </cell>
          <cell r="EU59">
            <v>0</v>
          </cell>
          <cell r="EV59">
            <v>0</v>
          </cell>
          <cell r="EW59">
            <v>8.0188000000000004E-4</v>
          </cell>
          <cell r="EX59">
            <v>0</v>
          </cell>
          <cell r="EY59">
            <v>0</v>
          </cell>
          <cell r="EZ59">
            <v>7.6701000000000004E-4</v>
          </cell>
          <cell r="FA59">
            <v>0</v>
          </cell>
          <cell r="FB59">
            <v>0</v>
          </cell>
          <cell r="FC59">
            <v>7.3214999999999999E-4</v>
          </cell>
          <cell r="FD59">
            <v>0</v>
          </cell>
          <cell r="FE59">
            <v>0</v>
          </cell>
          <cell r="FF59">
            <v>6.9727999999999999E-4</v>
          </cell>
          <cell r="FG59">
            <v>0</v>
          </cell>
          <cell r="FH59">
            <v>0</v>
          </cell>
          <cell r="FI59">
            <v>6.6241999999999994E-4</v>
          </cell>
          <cell r="FJ59">
            <v>0</v>
          </cell>
          <cell r="FK59">
            <v>0</v>
          </cell>
          <cell r="FL59">
            <v>6.2754999999999994E-4</v>
          </cell>
          <cell r="FM59">
            <v>0</v>
          </cell>
          <cell r="FN59">
            <v>0</v>
          </cell>
          <cell r="FO59">
            <v>5.926900000000001E-4</v>
          </cell>
          <cell r="FP59">
            <v>0</v>
          </cell>
          <cell r="FQ59">
            <v>0</v>
          </cell>
          <cell r="FR59">
            <v>5.5783000000000004E-4</v>
          </cell>
          <cell r="FS59">
            <v>0</v>
          </cell>
          <cell r="FT59">
            <v>0</v>
          </cell>
          <cell r="FU59">
            <v>5.2296000000000005E-4</v>
          </cell>
          <cell r="FV59">
            <v>0</v>
          </cell>
          <cell r="FW59">
            <v>0</v>
          </cell>
          <cell r="FX59">
            <v>4.8810000000000005E-4</v>
          </cell>
          <cell r="FY59">
            <v>0</v>
          </cell>
          <cell r="FZ59">
            <v>0</v>
          </cell>
          <cell r="GA59">
            <v>4.5323E-4</v>
          </cell>
          <cell r="GB59">
            <v>0</v>
          </cell>
          <cell r="GC59">
            <v>0</v>
          </cell>
          <cell r="GD59">
            <v>4.1836999999999999E-4</v>
          </cell>
          <cell r="GE59">
            <v>0</v>
          </cell>
          <cell r="GF59">
            <v>0</v>
          </cell>
          <cell r="GG59">
            <v>3.8350999999999999E-4</v>
          </cell>
          <cell r="GH59">
            <v>0</v>
          </cell>
          <cell r="GI59">
            <v>0</v>
          </cell>
          <cell r="GJ59">
            <v>3.4864E-4</v>
          </cell>
          <cell r="GK59">
            <v>0</v>
          </cell>
          <cell r="GL59">
            <v>0</v>
          </cell>
          <cell r="GM59">
            <v>3.1377999999999999E-4</v>
          </cell>
          <cell r="GN59">
            <v>0</v>
          </cell>
          <cell r="GO59">
            <v>0</v>
          </cell>
          <cell r="GP59">
            <v>2.7891000000000005E-4</v>
          </cell>
          <cell r="GQ59">
            <v>0</v>
          </cell>
          <cell r="GR59">
            <v>0</v>
          </cell>
          <cell r="GS59">
            <v>2.4405000000000002E-4</v>
          </cell>
          <cell r="GT59">
            <v>0</v>
          </cell>
          <cell r="GU59">
            <v>0</v>
          </cell>
          <cell r="GV59">
            <v>2.0918E-4</v>
          </cell>
          <cell r="GW59">
            <v>0</v>
          </cell>
          <cell r="GX59">
            <v>0</v>
          </cell>
          <cell r="GY59">
            <v>1.7432E-4</v>
          </cell>
          <cell r="GZ59">
            <v>0</v>
          </cell>
          <cell r="HA59">
            <v>0</v>
          </cell>
          <cell r="HB59">
            <v>1.3946E-4</v>
          </cell>
          <cell r="HC59">
            <v>0</v>
          </cell>
          <cell r="HD59">
            <v>0</v>
          </cell>
          <cell r="HE59">
            <v>1.0459E-4</v>
          </cell>
          <cell r="HF59">
            <v>0</v>
          </cell>
          <cell r="HG59">
            <v>0</v>
          </cell>
          <cell r="HH59">
            <v>6.9729999999999998E-5</v>
          </cell>
          <cell r="HI59">
            <v>0</v>
          </cell>
          <cell r="HJ59">
            <v>0</v>
          </cell>
          <cell r="HK59">
            <v>3.4860000000000002E-5</v>
          </cell>
          <cell r="HL59">
            <v>0</v>
          </cell>
          <cell r="HM59">
            <v>0</v>
          </cell>
          <cell r="HN59">
            <v>0</v>
          </cell>
          <cell r="HO59">
            <v>0</v>
          </cell>
          <cell r="HP59">
            <v>0</v>
          </cell>
          <cell r="HQ59">
            <v>0</v>
          </cell>
          <cell r="HR59">
            <v>0</v>
          </cell>
          <cell r="HS59">
            <v>0</v>
          </cell>
          <cell r="HT59">
            <v>0</v>
          </cell>
          <cell r="HU59">
            <v>0</v>
          </cell>
          <cell r="HV59">
            <v>0</v>
          </cell>
          <cell r="HW59">
            <v>0</v>
          </cell>
          <cell r="HX59">
            <v>0</v>
          </cell>
          <cell r="HY59">
            <v>0</v>
          </cell>
          <cell r="HZ59">
            <v>0</v>
          </cell>
          <cell r="IA59">
            <v>0</v>
          </cell>
          <cell r="IB59">
            <v>0</v>
          </cell>
          <cell r="IC59">
            <v>0</v>
          </cell>
          <cell r="ID59">
            <v>0</v>
          </cell>
          <cell r="IE59">
            <v>0</v>
          </cell>
          <cell r="IF59">
            <v>0</v>
          </cell>
          <cell r="IG59">
            <v>0</v>
          </cell>
          <cell r="IH59">
            <v>0</v>
          </cell>
          <cell r="II59">
            <v>0</v>
          </cell>
          <cell r="IJ59">
            <v>0</v>
          </cell>
          <cell r="IK59">
            <v>0</v>
          </cell>
          <cell r="IL59">
            <v>0</v>
          </cell>
          <cell r="IM59">
            <v>0</v>
          </cell>
          <cell r="IN59">
            <v>0</v>
          </cell>
          <cell r="IO59">
            <v>0</v>
          </cell>
          <cell r="IP59">
            <v>0</v>
          </cell>
          <cell r="IQ59">
            <v>0</v>
          </cell>
          <cell r="IR59">
            <v>0</v>
          </cell>
          <cell r="IS59">
            <v>0</v>
          </cell>
          <cell r="IT59">
            <v>0</v>
          </cell>
          <cell r="IU59">
            <v>0</v>
          </cell>
          <cell r="IV59">
            <v>0</v>
          </cell>
          <cell r="IW59">
            <v>0</v>
          </cell>
          <cell r="IX59">
            <v>0</v>
          </cell>
          <cell r="IY59">
            <v>0</v>
          </cell>
          <cell r="IZ59">
            <v>0</v>
          </cell>
          <cell r="JA59">
            <v>0</v>
          </cell>
          <cell r="JB59">
            <v>0</v>
          </cell>
          <cell r="JC59">
            <v>0</v>
          </cell>
          <cell r="JD59">
            <v>0</v>
          </cell>
          <cell r="JE59">
            <v>0</v>
          </cell>
          <cell r="JF59">
            <v>0</v>
          </cell>
          <cell r="JG59">
            <v>0</v>
          </cell>
          <cell r="JH59">
            <v>0</v>
          </cell>
          <cell r="JI59">
            <v>0</v>
          </cell>
          <cell r="JJ59">
            <v>0</v>
          </cell>
          <cell r="JK59">
            <v>0</v>
          </cell>
          <cell r="JL59">
            <v>0</v>
          </cell>
          <cell r="JM59">
            <v>0</v>
          </cell>
          <cell r="JN59">
            <v>0</v>
          </cell>
          <cell r="JO59">
            <v>0</v>
          </cell>
          <cell r="JP59">
            <v>0</v>
          </cell>
          <cell r="JQ59">
            <v>0</v>
          </cell>
          <cell r="JR59">
            <v>0</v>
          </cell>
          <cell r="JS59">
            <v>0</v>
          </cell>
          <cell r="JT59">
            <v>0</v>
          </cell>
          <cell r="JU59">
            <v>0</v>
          </cell>
          <cell r="JV59">
            <v>0</v>
          </cell>
          <cell r="JW59">
            <v>0</v>
          </cell>
          <cell r="JX59">
            <v>0</v>
          </cell>
          <cell r="JY59">
            <v>0</v>
          </cell>
          <cell r="JZ59">
            <v>0</v>
          </cell>
          <cell r="KA59">
            <v>0</v>
          </cell>
          <cell r="KB59">
            <v>0</v>
          </cell>
          <cell r="KC59">
            <v>0</v>
          </cell>
          <cell r="KD59">
            <v>0</v>
          </cell>
          <cell r="KE59">
            <v>0</v>
          </cell>
          <cell r="KF59">
            <v>0</v>
          </cell>
          <cell r="KG59">
            <v>0</v>
          </cell>
          <cell r="KH59">
            <v>0</v>
          </cell>
          <cell r="KI59">
            <v>0</v>
          </cell>
          <cell r="KJ59">
            <v>0</v>
          </cell>
          <cell r="KK59">
            <v>0</v>
          </cell>
          <cell r="KL59">
            <v>0</v>
          </cell>
          <cell r="KM59">
            <v>0</v>
          </cell>
          <cell r="KN59">
            <v>0</v>
          </cell>
          <cell r="KO59">
            <v>0</v>
          </cell>
          <cell r="KP59">
            <v>0</v>
          </cell>
          <cell r="KQ59">
            <v>0</v>
          </cell>
          <cell r="KR59">
            <v>0</v>
          </cell>
          <cell r="KS59">
            <v>0</v>
          </cell>
          <cell r="KT59">
            <v>0</v>
          </cell>
          <cell r="KU59">
            <v>0</v>
          </cell>
          <cell r="KV59">
            <v>0</v>
          </cell>
          <cell r="KW59">
            <v>0</v>
          </cell>
          <cell r="KX59">
            <v>0</v>
          </cell>
          <cell r="KY59">
            <v>0</v>
          </cell>
          <cell r="KZ59">
            <v>0</v>
          </cell>
          <cell r="LA59">
            <v>0</v>
          </cell>
          <cell r="LB59">
            <v>0</v>
          </cell>
          <cell r="LC59">
            <v>0</v>
          </cell>
          <cell r="LD59">
            <v>0</v>
          </cell>
          <cell r="LE59">
            <v>0</v>
          </cell>
          <cell r="LF59">
            <v>0</v>
          </cell>
          <cell r="LG59">
            <v>0</v>
          </cell>
          <cell r="LH59">
            <v>0</v>
          </cell>
          <cell r="LI59">
            <v>0</v>
          </cell>
          <cell r="LJ59">
            <v>0</v>
          </cell>
          <cell r="LK59">
            <v>0</v>
          </cell>
          <cell r="LL59">
            <v>0</v>
          </cell>
          <cell r="LM59">
            <v>0</v>
          </cell>
          <cell r="LN59">
            <v>0</v>
          </cell>
          <cell r="LO59">
            <v>0</v>
          </cell>
          <cell r="LP59">
            <v>0</v>
          </cell>
          <cell r="LQ59">
            <v>0</v>
          </cell>
          <cell r="LR59">
            <v>0</v>
          </cell>
          <cell r="LS59">
            <v>0</v>
          </cell>
          <cell r="LT59">
            <v>0</v>
          </cell>
          <cell r="LU59">
            <v>0</v>
          </cell>
          <cell r="LV59">
            <v>0</v>
          </cell>
          <cell r="LW59">
            <v>0</v>
          </cell>
          <cell r="LX59">
            <v>0</v>
          </cell>
          <cell r="LY59">
            <v>0</v>
          </cell>
          <cell r="LZ59">
            <v>0</v>
          </cell>
          <cell r="MA59">
            <v>0</v>
          </cell>
          <cell r="MB59">
            <v>0</v>
          </cell>
          <cell r="MC59">
            <v>0</v>
          </cell>
          <cell r="MD59">
            <v>0</v>
          </cell>
          <cell r="ME59">
            <v>0</v>
          </cell>
          <cell r="MF59">
            <v>0</v>
          </cell>
          <cell r="MG59">
            <v>0</v>
          </cell>
          <cell r="MH59">
            <v>0</v>
          </cell>
          <cell r="MI59">
            <v>0</v>
          </cell>
          <cell r="MJ59">
            <v>0</v>
          </cell>
          <cell r="MK59">
            <v>0</v>
          </cell>
          <cell r="ML59">
            <v>0</v>
          </cell>
          <cell r="MM59">
            <v>0</v>
          </cell>
          <cell r="MN59">
            <v>0</v>
          </cell>
          <cell r="MO59">
            <v>0</v>
          </cell>
          <cell r="MP59">
            <v>0</v>
          </cell>
        </row>
        <row r="60">
          <cell r="C60" t="str">
            <v>BIDS23</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1.00921E-3</v>
          </cell>
          <cell r="CD60">
            <v>0</v>
          </cell>
          <cell r="CE60">
            <v>0</v>
          </cell>
          <cell r="CF60">
            <v>6.7279999999999998E-4</v>
          </cell>
          <cell r="CG60">
            <v>0</v>
          </cell>
          <cell r="CH60">
            <v>0</v>
          </cell>
          <cell r="CI60">
            <v>3.3639999999999999E-4</v>
          </cell>
          <cell r="CJ60">
            <v>0</v>
          </cell>
          <cell r="CK60">
            <v>0</v>
          </cell>
          <cell r="CL60">
            <v>0</v>
          </cell>
          <cell r="CM60">
            <v>0</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v>0</v>
          </cell>
          <cell r="FK60">
            <v>0</v>
          </cell>
          <cell r="FL60">
            <v>0</v>
          </cell>
          <cell r="FM60">
            <v>0</v>
          </cell>
          <cell r="FN60">
            <v>0</v>
          </cell>
          <cell r="FO60">
            <v>0</v>
          </cell>
          <cell r="FP60">
            <v>0</v>
          </cell>
          <cell r="FQ60">
            <v>0</v>
          </cell>
          <cell r="FR60">
            <v>0</v>
          </cell>
          <cell r="FS60">
            <v>0</v>
          </cell>
          <cell r="FT60">
            <v>0</v>
          </cell>
          <cell r="FU60">
            <v>0</v>
          </cell>
          <cell r="FV60">
            <v>0</v>
          </cell>
          <cell r="FW60">
            <v>0</v>
          </cell>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L60">
            <v>0</v>
          </cell>
          <cell r="GM60">
            <v>0</v>
          </cell>
          <cell r="GN60">
            <v>0</v>
          </cell>
          <cell r="GO60">
            <v>0</v>
          </cell>
          <cell r="GP60">
            <v>0</v>
          </cell>
          <cell r="GQ60">
            <v>0</v>
          </cell>
          <cell r="GR60">
            <v>0</v>
          </cell>
          <cell r="GS60">
            <v>0</v>
          </cell>
          <cell r="GT60">
            <v>0</v>
          </cell>
          <cell r="GU60">
            <v>0</v>
          </cell>
          <cell r="GV60">
            <v>0</v>
          </cell>
          <cell r="GW60">
            <v>0</v>
          </cell>
          <cell r="GX60">
            <v>0</v>
          </cell>
          <cell r="GY60">
            <v>0</v>
          </cell>
          <cell r="GZ60">
            <v>0</v>
          </cell>
          <cell r="HA60">
            <v>0</v>
          </cell>
          <cell r="HB60">
            <v>0</v>
          </cell>
          <cell r="HC60">
            <v>0</v>
          </cell>
          <cell r="HD60">
            <v>0</v>
          </cell>
          <cell r="HE60">
            <v>0</v>
          </cell>
          <cell r="HF60">
            <v>0</v>
          </cell>
          <cell r="HG60">
            <v>0</v>
          </cell>
          <cell r="HH60">
            <v>0</v>
          </cell>
          <cell r="HI60">
            <v>0</v>
          </cell>
          <cell r="HJ60">
            <v>0</v>
          </cell>
          <cell r="HK60">
            <v>0</v>
          </cell>
          <cell r="HL60">
            <v>0</v>
          </cell>
          <cell r="HM60">
            <v>0</v>
          </cell>
          <cell r="HN60">
            <v>0</v>
          </cell>
          <cell r="HO60">
            <v>0</v>
          </cell>
          <cell r="HP60">
            <v>0</v>
          </cell>
          <cell r="HQ60">
            <v>0</v>
          </cell>
          <cell r="HR60">
            <v>0</v>
          </cell>
          <cell r="HS60">
            <v>0</v>
          </cell>
          <cell r="HT60">
            <v>0</v>
          </cell>
          <cell r="HU60">
            <v>0</v>
          </cell>
          <cell r="HV60">
            <v>0</v>
          </cell>
          <cell r="HW60">
            <v>0</v>
          </cell>
          <cell r="HX60">
            <v>0</v>
          </cell>
          <cell r="HY60">
            <v>0</v>
          </cell>
          <cell r="HZ60">
            <v>0</v>
          </cell>
          <cell r="IA60">
            <v>0</v>
          </cell>
          <cell r="IB60">
            <v>0</v>
          </cell>
          <cell r="IC60">
            <v>0</v>
          </cell>
          <cell r="ID60">
            <v>0</v>
          </cell>
          <cell r="IE60">
            <v>0</v>
          </cell>
          <cell r="IF60">
            <v>0</v>
          </cell>
          <cell r="IG60">
            <v>0</v>
          </cell>
          <cell r="IH60">
            <v>0</v>
          </cell>
          <cell r="II60">
            <v>0</v>
          </cell>
          <cell r="IJ60">
            <v>0</v>
          </cell>
          <cell r="IK60">
            <v>0</v>
          </cell>
          <cell r="IL60">
            <v>0</v>
          </cell>
          <cell r="IM60">
            <v>0</v>
          </cell>
          <cell r="IN60">
            <v>0</v>
          </cell>
          <cell r="IO60">
            <v>0</v>
          </cell>
          <cell r="IP60">
            <v>0</v>
          </cell>
          <cell r="IQ60">
            <v>0</v>
          </cell>
          <cell r="IR60">
            <v>0</v>
          </cell>
          <cell r="IS60">
            <v>0</v>
          </cell>
          <cell r="IT60">
            <v>0</v>
          </cell>
          <cell r="IU60">
            <v>0</v>
          </cell>
          <cell r="IV60">
            <v>0</v>
          </cell>
          <cell r="IW60">
            <v>0</v>
          </cell>
          <cell r="IX60">
            <v>0</v>
          </cell>
          <cell r="IY60">
            <v>0</v>
          </cell>
          <cell r="IZ60">
            <v>0</v>
          </cell>
          <cell r="JA60">
            <v>0</v>
          </cell>
          <cell r="JB60">
            <v>0</v>
          </cell>
          <cell r="JC60">
            <v>0</v>
          </cell>
          <cell r="JD60">
            <v>0</v>
          </cell>
          <cell r="JE60">
            <v>0</v>
          </cell>
          <cell r="JF60">
            <v>0</v>
          </cell>
          <cell r="JG60">
            <v>0</v>
          </cell>
          <cell r="JH60">
            <v>0</v>
          </cell>
          <cell r="JI60">
            <v>0</v>
          </cell>
          <cell r="JJ60">
            <v>0</v>
          </cell>
          <cell r="JK60">
            <v>0</v>
          </cell>
          <cell r="JL60">
            <v>0</v>
          </cell>
          <cell r="JM60">
            <v>0</v>
          </cell>
          <cell r="JN60">
            <v>0</v>
          </cell>
          <cell r="JO60">
            <v>0</v>
          </cell>
          <cell r="JP60">
            <v>0</v>
          </cell>
          <cell r="JQ60">
            <v>0</v>
          </cell>
          <cell r="JR60">
            <v>0</v>
          </cell>
          <cell r="JS60">
            <v>0</v>
          </cell>
          <cell r="JT60">
            <v>0</v>
          </cell>
          <cell r="JU60">
            <v>0</v>
          </cell>
          <cell r="JV60">
            <v>0</v>
          </cell>
          <cell r="JW60">
            <v>0</v>
          </cell>
          <cell r="JX60">
            <v>0</v>
          </cell>
          <cell r="JY60">
            <v>0</v>
          </cell>
          <cell r="JZ60">
            <v>0</v>
          </cell>
          <cell r="KA60">
            <v>0</v>
          </cell>
          <cell r="KB60">
            <v>0</v>
          </cell>
          <cell r="KC60">
            <v>0</v>
          </cell>
          <cell r="KD60">
            <v>0</v>
          </cell>
          <cell r="KE60">
            <v>0</v>
          </cell>
          <cell r="KF60">
            <v>0</v>
          </cell>
          <cell r="KG60">
            <v>0</v>
          </cell>
          <cell r="KH60">
            <v>0</v>
          </cell>
          <cell r="KI60">
            <v>0</v>
          </cell>
          <cell r="KJ60">
            <v>0</v>
          </cell>
          <cell r="KK60">
            <v>0</v>
          </cell>
          <cell r="KL60">
            <v>0</v>
          </cell>
          <cell r="KM60">
            <v>0</v>
          </cell>
          <cell r="KN60">
            <v>0</v>
          </cell>
          <cell r="KO60">
            <v>0</v>
          </cell>
          <cell r="KP60">
            <v>0</v>
          </cell>
          <cell r="KQ60">
            <v>0</v>
          </cell>
          <cell r="KR60">
            <v>0</v>
          </cell>
          <cell r="KS60">
            <v>0</v>
          </cell>
          <cell r="KT60">
            <v>0</v>
          </cell>
          <cell r="KU60">
            <v>0</v>
          </cell>
          <cell r="KV60">
            <v>0</v>
          </cell>
          <cell r="KW60">
            <v>0</v>
          </cell>
          <cell r="KX60">
            <v>0</v>
          </cell>
          <cell r="KY60">
            <v>0</v>
          </cell>
          <cell r="KZ60">
            <v>0</v>
          </cell>
          <cell r="LA60">
            <v>0</v>
          </cell>
          <cell r="LB60">
            <v>0</v>
          </cell>
          <cell r="LC60">
            <v>0</v>
          </cell>
          <cell r="LD60">
            <v>0</v>
          </cell>
          <cell r="LE60">
            <v>0</v>
          </cell>
          <cell r="LF60">
            <v>0</v>
          </cell>
          <cell r="LG60">
            <v>0</v>
          </cell>
          <cell r="LH60">
            <v>0</v>
          </cell>
          <cell r="LI60">
            <v>0</v>
          </cell>
          <cell r="LJ60">
            <v>0</v>
          </cell>
          <cell r="LK60">
            <v>0</v>
          </cell>
          <cell r="LL60">
            <v>0</v>
          </cell>
          <cell r="LM60">
            <v>0</v>
          </cell>
          <cell r="LN60">
            <v>0</v>
          </cell>
          <cell r="LO60">
            <v>0</v>
          </cell>
          <cell r="LP60">
            <v>0</v>
          </cell>
          <cell r="LQ60">
            <v>0</v>
          </cell>
          <cell r="LR60">
            <v>0</v>
          </cell>
          <cell r="LS60">
            <v>0</v>
          </cell>
          <cell r="LT60">
            <v>0</v>
          </cell>
          <cell r="LU60">
            <v>0</v>
          </cell>
          <cell r="LV60">
            <v>0</v>
          </cell>
          <cell r="LW60">
            <v>0</v>
          </cell>
          <cell r="LX60">
            <v>0</v>
          </cell>
          <cell r="LY60">
            <v>0</v>
          </cell>
          <cell r="LZ60">
            <v>0</v>
          </cell>
          <cell r="MA60">
            <v>0</v>
          </cell>
          <cell r="MB60">
            <v>0</v>
          </cell>
          <cell r="MC60">
            <v>0</v>
          </cell>
          <cell r="MD60">
            <v>0</v>
          </cell>
          <cell r="ME60">
            <v>0</v>
          </cell>
          <cell r="MF60">
            <v>0</v>
          </cell>
          <cell r="MG60">
            <v>0</v>
          </cell>
          <cell r="MH60">
            <v>0</v>
          </cell>
          <cell r="MI60">
            <v>0</v>
          </cell>
          <cell r="MJ60">
            <v>0</v>
          </cell>
          <cell r="MK60">
            <v>0</v>
          </cell>
          <cell r="ML60">
            <v>0</v>
          </cell>
          <cell r="MM60">
            <v>0</v>
          </cell>
          <cell r="MN60">
            <v>0</v>
          </cell>
          <cell r="MO60">
            <v>0</v>
          </cell>
          <cell r="MP60">
            <v>0</v>
          </cell>
        </row>
        <row r="61">
          <cell r="C61" t="str">
            <v>BIDF22</v>
          </cell>
          <cell r="G61">
            <v>0</v>
          </cell>
          <cell r="H61">
            <v>2.2534493941997549E-2</v>
          </cell>
          <cell r="I61">
            <v>0</v>
          </cell>
          <cell r="J61">
            <v>0</v>
          </cell>
          <cell r="K61">
            <v>0</v>
          </cell>
          <cell r="L61">
            <v>0</v>
          </cell>
          <cell r="M61">
            <v>0</v>
          </cell>
          <cell r="N61">
            <v>1.9153087656553672E-2</v>
          </cell>
          <cell r="O61">
            <v>0</v>
          </cell>
          <cell r="P61">
            <v>0</v>
          </cell>
          <cell r="Q61">
            <v>0</v>
          </cell>
          <cell r="R61">
            <v>0</v>
          </cell>
          <cell r="S61">
            <v>0</v>
          </cell>
          <cell r="T61">
            <v>1.7567269999999996E-2</v>
          </cell>
          <cell r="U61">
            <v>0</v>
          </cell>
          <cell r="V61">
            <v>0</v>
          </cell>
          <cell r="W61">
            <v>0</v>
          </cell>
          <cell r="X61">
            <v>0</v>
          </cell>
          <cell r="Y61">
            <v>0</v>
          </cell>
          <cell r="Z61">
            <v>1.4773533372490377E-2</v>
          </cell>
          <cell r="AA61">
            <v>0</v>
          </cell>
          <cell r="AB61">
            <v>0</v>
          </cell>
          <cell r="AC61">
            <v>0</v>
          </cell>
          <cell r="AD61">
            <v>0</v>
          </cell>
          <cell r="AE61">
            <v>0</v>
          </cell>
          <cell r="AF61">
            <v>1.3141069523039577E-2</v>
          </cell>
          <cell r="AG61">
            <v>0</v>
          </cell>
          <cell r="AH61">
            <v>0</v>
          </cell>
          <cell r="AI61">
            <v>0</v>
          </cell>
          <cell r="AJ61">
            <v>0</v>
          </cell>
          <cell r="AK61">
            <v>0</v>
          </cell>
          <cell r="AL61">
            <v>1.1080115427951317E-2</v>
          </cell>
          <cell r="AM61">
            <v>0</v>
          </cell>
          <cell r="AN61">
            <v>0</v>
          </cell>
          <cell r="AO61">
            <v>0</v>
          </cell>
          <cell r="AP61">
            <v>0</v>
          </cell>
          <cell r="AQ61">
            <v>0</v>
          </cell>
          <cell r="AR61">
            <v>9.3864583083752492E-3</v>
          </cell>
          <cell r="AS61">
            <v>0</v>
          </cell>
          <cell r="AT61">
            <v>0</v>
          </cell>
          <cell r="AU61">
            <v>0</v>
          </cell>
          <cell r="AV61">
            <v>0</v>
          </cell>
          <cell r="AW61">
            <v>0</v>
          </cell>
          <cell r="AX61">
            <v>7.4275411499447911E-3</v>
          </cell>
          <cell r="AY61">
            <v>0</v>
          </cell>
          <cell r="AZ61">
            <v>0</v>
          </cell>
          <cell r="BA61">
            <v>0</v>
          </cell>
          <cell r="BB61">
            <v>0</v>
          </cell>
          <cell r="BC61">
            <v>0</v>
          </cell>
          <cell r="BD61">
            <v>5.6318570937109206E-3</v>
          </cell>
          <cell r="BE61">
            <v>0</v>
          </cell>
          <cell r="BF61">
            <v>0</v>
          </cell>
          <cell r="BG61">
            <v>0</v>
          </cell>
          <cell r="BH61">
            <v>0</v>
          </cell>
          <cell r="BI61">
            <v>0</v>
          </cell>
          <cell r="BJ61">
            <v>3.7902600000000032E-3</v>
          </cell>
          <cell r="BK61">
            <v>0</v>
          </cell>
          <cell r="BL61">
            <v>0</v>
          </cell>
          <cell r="BM61">
            <v>0</v>
          </cell>
          <cell r="BN61">
            <v>0</v>
          </cell>
          <cell r="BO61">
            <v>0</v>
          </cell>
          <cell r="BP61">
            <v>1.9120900000000006E-3</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v>0</v>
          </cell>
          <cell r="DN61">
            <v>0</v>
          </cell>
          <cell r="DO61">
            <v>0</v>
          </cell>
          <cell r="DP61">
            <v>0</v>
          </cell>
          <cell r="DQ61">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H61">
            <v>0</v>
          </cell>
          <cell r="EI61">
            <v>0</v>
          </cell>
          <cell r="EJ61">
            <v>0</v>
          </cell>
          <cell r="EK61">
            <v>0</v>
          </cell>
          <cell r="EL61">
            <v>0</v>
          </cell>
          <cell r="EM61">
            <v>0</v>
          </cell>
          <cell r="EN61">
            <v>0</v>
          </cell>
          <cell r="EO61">
            <v>0</v>
          </cell>
          <cell r="EP61">
            <v>0</v>
          </cell>
          <cell r="EQ61">
            <v>0</v>
          </cell>
          <cell r="ER61">
            <v>0</v>
          </cell>
          <cell r="ES61">
            <v>0</v>
          </cell>
          <cell r="ET61">
            <v>0</v>
          </cell>
          <cell r="EU61">
            <v>0</v>
          </cell>
          <cell r="EV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v>0</v>
          </cell>
          <cell r="FK61">
            <v>0</v>
          </cell>
          <cell r="FL61">
            <v>0</v>
          </cell>
          <cell r="FM61">
            <v>0</v>
          </cell>
          <cell r="FN61">
            <v>0</v>
          </cell>
          <cell r="FO61">
            <v>0</v>
          </cell>
          <cell r="FP61">
            <v>0</v>
          </cell>
          <cell r="FQ61">
            <v>0</v>
          </cell>
          <cell r="FR61">
            <v>0</v>
          </cell>
          <cell r="FS61">
            <v>0</v>
          </cell>
          <cell r="FT61">
            <v>0</v>
          </cell>
          <cell r="FU61">
            <v>0</v>
          </cell>
          <cell r="FV61">
            <v>0</v>
          </cell>
          <cell r="FW61">
            <v>0</v>
          </cell>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L61">
            <v>0</v>
          </cell>
          <cell r="GM61">
            <v>0</v>
          </cell>
          <cell r="GN61">
            <v>0</v>
          </cell>
          <cell r="GO61">
            <v>0</v>
          </cell>
          <cell r="GP61">
            <v>0</v>
          </cell>
          <cell r="GQ61">
            <v>0</v>
          </cell>
          <cell r="GR61">
            <v>0</v>
          </cell>
          <cell r="GS61">
            <v>0</v>
          </cell>
          <cell r="GT61">
            <v>0</v>
          </cell>
          <cell r="GU61">
            <v>0</v>
          </cell>
          <cell r="GV61">
            <v>0</v>
          </cell>
          <cell r="GW61">
            <v>0</v>
          </cell>
          <cell r="GX61">
            <v>0</v>
          </cell>
          <cell r="GY61">
            <v>0</v>
          </cell>
          <cell r="GZ61">
            <v>0</v>
          </cell>
          <cell r="HA61">
            <v>0</v>
          </cell>
          <cell r="HB61">
            <v>0</v>
          </cell>
          <cell r="HC61">
            <v>0</v>
          </cell>
          <cell r="HD61">
            <v>0</v>
          </cell>
          <cell r="HE61">
            <v>0</v>
          </cell>
          <cell r="HF61">
            <v>0</v>
          </cell>
          <cell r="HG61">
            <v>0</v>
          </cell>
          <cell r="HH61">
            <v>0</v>
          </cell>
          <cell r="HI61">
            <v>0</v>
          </cell>
          <cell r="HJ61">
            <v>0</v>
          </cell>
          <cell r="HK61">
            <v>0</v>
          </cell>
          <cell r="HL61">
            <v>0</v>
          </cell>
          <cell r="HM61">
            <v>0</v>
          </cell>
          <cell r="HN61">
            <v>0</v>
          </cell>
          <cell r="HO61">
            <v>0</v>
          </cell>
          <cell r="HP61">
            <v>0</v>
          </cell>
          <cell r="HQ61">
            <v>0</v>
          </cell>
          <cell r="HR61">
            <v>0</v>
          </cell>
          <cell r="HS61">
            <v>0</v>
          </cell>
          <cell r="HT61">
            <v>0</v>
          </cell>
          <cell r="HU61">
            <v>0</v>
          </cell>
          <cell r="HV61">
            <v>0</v>
          </cell>
          <cell r="HW61">
            <v>0</v>
          </cell>
          <cell r="HX61">
            <v>0</v>
          </cell>
          <cell r="HY61">
            <v>0</v>
          </cell>
          <cell r="HZ61">
            <v>0</v>
          </cell>
          <cell r="IA61">
            <v>0</v>
          </cell>
          <cell r="IB61">
            <v>0</v>
          </cell>
          <cell r="IC61">
            <v>0</v>
          </cell>
          <cell r="ID61">
            <v>0</v>
          </cell>
          <cell r="IE61">
            <v>0</v>
          </cell>
          <cell r="IF61">
            <v>0</v>
          </cell>
          <cell r="IG61">
            <v>0</v>
          </cell>
          <cell r="IH61">
            <v>0</v>
          </cell>
          <cell r="II61">
            <v>0</v>
          </cell>
          <cell r="IJ61">
            <v>0</v>
          </cell>
          <cell r="IK61">
            <v>0</v>
          </cell>
          <cell r="IL61">
            <v>0</v>
          </cell>
          <cell r="IM61">
            <v>0</v>
          </cell>
          <cell r="IN61">
            <v>0</v>
          </cell>
          <cell r="IO61">
            <v>0</v>
          </cell>
          <cell r="IP61">
            <v>0</v>
          </cell>
          <cell r="IQ61">
            <v>0</v>
          </cell>
          <cell r="IR61">
            <v>0</v>
          </cell>
          <cell r="IS61">
            <v>0</v>
          </cell>
          <cell r="IT61">
            <v>0</v>
          </cell>
          <cell r="IU61">
            <v>0</v>
          </cell>
          <cell r="IV61">
            <v>0</v>
          </cell>
          <cell r="IW61">
            <v>0</v>
          </cell>
          <cell r="IX61">
            <v>0</v>
          </cell>
          <cell r="IY61">
            <v>0</v>
          </cell>
          <cell r="IZ61">
            <v>0</v>
          </cell>
          <cell r="JA61">
            <v>0</v>
          </cell>
          <cell r="JB61">
            <v>0</v>
          </cell>
          <cell r="JC61">
            <v>0</v>
          </cell>
          <cell r="JD61">
            <v>0</v>
          </cell>
          <cell r="JE61">
            <v>0</v>
          </cell>
          <cell r="JF61">
            <v>0</v>
          </cell>
          <cell r="JG61">
            <v>0</v>
          </cell>
          <cell r="JH61">
            <v>0</v>
          </cell>
          <cell r="JI61">
            <v>0</v>
          </cell>
          <cell r="JJ61">
            <v>0</v>
          </cell>
          <cell r="JK61">
            <v>0</v>
          </cell>
          <cell r="JL61">
            <v>0</v>
          </cell>
          <cell r="JM61">
            <v>0</v>
          </cell>
          <cell r="JN61">
            <v>0</v>
          </cell>
          <cell r="JO61">
            <v>0</v>
          </cell>
          <cell r="JP61">
            <v>0</v>
          </cell>
          <cell r="JQ61">
            <v>0</v>
          </cell>
          <cell r="JR61">
            <v>0</v>
          </cell>
          <cell r="JS61">
            <v>0</v>
          </cell>
          <cell r="JT61">
            <v>0</v>
          </cell>
          <cell r="JU61">
            <v>0</v>
          </cell>
          <cell r="JV61">
            <v>0</v>
          </cell>
          <cell r="JW61">
            <v>0</v>
          </cell>
          <cell r="JX61">
            <v>0</v>
          </cell>
          <cell r="JY61">
            <v>0</v>
          </cell>
          <cell r="JZ61">
            <v>0</v>
          </cell>
          <cell r="KA61">
            <v>0</v>
          </cell>
          <cell r="KB61">
            <v>0</v>
          </cell>
          <cell r="KC61">
            <v>0</v>
          </cell>
          <cell r="KD61">
            <v>0</v>
          </cell>
          <cell r="KE61">
            <v>0</v>
          </cell>
          <cell r="KF61">
            <v>0</v>
          </cell>
          <cell r="KG61">
            <v>0</v>
          </cell>
          <cell r="KH61">
            <v>0</v>
          </cell>
          <cell r="KI61">
            <v>0</v>
          </cell>
          <cell r="KJ61">
            <v>0</v>
          </cell>
          <cell r="KK61">
            <v>0</v>
          </cell>
          <cell r="KL61">
            <v>0</v>
          </cell>
          <cell r="KM61">
            <v>0</v>
          </cell>
          <cell r="KN61">
            <v>0</v>
          </cell>
          <cell r="KO61">
            <v>0</v>
          </cell>
          <cell r="KP61">
            <v>0</v>
          </cell>
          <cell r="KQ61">
            <v>0</v>
          </cell>
          <cell r="KR61">
            <v>0</v>
          </cell>
          <cell r="KS61">
            <v>0</v>
          </cell>
          <cell r="KT61">
            <v>0</v>
          </cell>
          <cell r="KU61">
            <v>0</v>
          </cell>
          <cell r="KV61">
            <v>0</v>
          </cell>
          <cell r="KW61">
            <v>0</v>
          </cell>
          <cell r="KX61">
            <v>0</v>
          </cell>
          <cell r="KY61">
            <v>0</v>
          </cell>
          <cell r="KZ61">
            <v>0</v>
          </cell>
          <cell r="LA61">
            <v>0</v>
          </cell>
          <cell r="LB61">
            <v>0</v>
          </cell>
          <cell r="LC61">
            <v>0</v>
          </cell>
          <cell r="LD61">
            <v>0</v>
          </cell>
          <cell r="LE61">
            <v>0</v>
          </cell>
          <cell r="LF61">
            <v>0</v>
          </cell>
          <cell r="LG61">
            <v>0</v>
          </cell>
          <cell r="LH61">
            <v>0</v>
          </cell>
          <cell r="LI61">
            <v>0</v>
          </cell>
          <cell r="LJ61">
            <v>0</v>
          </cell>
          <cell r="LK61">
            <v>0</v>
          </cell>
          <cell r="LL61">
            <v>0</v>
          </cell>
          <cell r="LM61">
            <v>0</v>
          </cell>
          <cell r="LN61">
            <v>0</v>
          </cell>
          <cell r="LO61">
            <v>0</v>
          </cell>
          <cell r="LP61">
            <v>0</v>
          </cell>
          <cell r="LQ61">
            <v>0</v>
          </cell>
          <cell r="LR61">
            <v>0</v>
          </cell>
          <cell r="LS61">
            <v>0</v>
          </cell>
          <cell r="LT61">
            <v>0</v>
          </cell>
          <cell r="LU61">
            <v>0</v>
          </cell>
          <cell r="LV61">
            <v>0</v>
          </cell>
          <cell r="LW61">
            <v>0</v>
          </cell>
          <cell r="LX61">
            <v>0</v>
          </cell>
          <cell r="LY61">
            <v>0</v>
          </cell>
          <cell r="LZ61">
            <v>0</v>
          </cell>
          <cell r="MA61">
            <v>0</v>
          </cell>
          <cell r="MB61">
            <v>0</v>
          </cell>
          <cell r="MC61">
            <v>0</v>
          </cell>
          <cell r="MD61">
            <v>0</v>
          </cell>
          <cell r="ME61">
            <v>0</v>
          </cell>
          <cell r="MF61">
            <v>0</v>
          </cell>
          <cell r="MG61">
            <v>0</v>
          </cell>
          <cell r="MH61">
            <v>0</v>
          </cell>
          <cell r="MI61">
            <v>0</v>
          </cell>
          <cell r="MJ61">
            <v>0</v>
          </cell>
          <cell r="MK61">
            <v>0</v>
          </cell>
          <cell r="ML61">
            <v>0</v>
          </cell>
          <cell r="MM61">
            <v>0</v>
          </cell>
          <cell r="MN61">
            <v>0</v>
          </cell>
          <cell r="MO61">
            <v>0</v>
          </cell>
          <cell r="MP61">
            <v>0</v>
          </cell>
        </row>
        <row r="62">
          <cell r="C62" t="str">
            <v>BIRS38</v>
          </cell>
          <cell r="G62">
            <v>0</v>
          </cell>
          <cell r="H62">
            <v>0</v>
          </cell>
          <cell r="I62">
            <v>0.49899360844628238</v>
          </cell>
          <cell r="J62">
            <v>0</v>
          </cell>
          <cell r="K62">
            <v>0</v>
          </cell>
          <cell r="L62">
            <v>0</v>
          </cell>
          <cell r="M62">
            <v>0</v>
          </cell>
          <cell r="N62">
            <v>0</v>
          </cell>
          <cell r="O62">
            <v>0.52672001206017449</v>
          </cell>
          <cell r="P62">
            <v>0</v>
          </cell>
          <cell r="Q62">
            <v>0</v>
          </cell>
          <cell r="R62">
            <v>0</v>
          </cell>
          <cell r="S62">
            <v>0</v>
          </cell>
          <cell r="T62">
            <v>0</v>
          </cell>
          <cell r="U62">
            <v>0.5095409999999998</v>
          </cell>
          <cell r="V62">
            <v>0</v>
          </cell>
          <cell r="W62">
            <v>0</v>
          </cell>
          <cell r="X62">
            <v>0</v>
          </cell>
          <cell r="Y62">
            <v>0</v>
          </cell>
          <cell r="Z62">
            <v>0</v>
          </cell>
          <cell r="AA62">
            <v>0.54116022000000008</v>
          </cell>
          <cell r="AB62">
            <v>0</v>
          </cell>
          <cell r="AC62">
            <v>0</v>
          </cell>
          <cell r="AD62">
            <v>0</v>
          </cell>
          <cell r="AE62">
            <v>0</v>
          </cell>
          <cell r="AF62">
            <v>0</v>
          </cell>
          <cell r="AG62">
            <v>0.53030612169396274</v>
          </cell>
          <cell r="AH62">
            <v>0</v>
          </cell>
          <cell r="AI62">
            <v>0</v>
          </cell>
          <cell r="AJ62">
            <v>0</v>
          </cell>
          <cell r="AK62">
            <v>0</v>
          </cell>
          <cell r="AL62">
            <v>0</v>
          </cell>
          <cell r="AM62">
            <v>0.5300412206007763</v>
          </cell>
          <cell r="AN62">
            <v>0</v>
          </cell>
          <cell r="AO62">
            <v>0</v>
          </cell>
          <cell r="AP62">
            <v>0</v>
          </cell>
          <cell r="AQ62">
            <v>0</v>
          </cell>
          <cell r="AR62">
            <v>0</v>
          </cell>
          <cell r="AS62">
            <v>0.48642354999999982</v>
          </cell>
          <cell r="AT62">
            <v>0</v>
          </cell>
          <cell r="AU62">
            <v>0</v>
          </cell>
          <cell r="AV62">
            <v>0</v>
          </cell>
          <cell r="AW62">
            <v>0</v>
          </cell>
          <cell r="AX62">
            <v>0</v>
          </cell>
          <cell r="AY62">
            <v>0.43481252999999992</v>
          </cell>
          <cell r="AZ62">
            <v>0</v>
          </cell>
          <cell r="BA62">
            <v>0</v>
          </cell>
          <cell r="BB62">
            <v>0</v>
          </cell>
          <cell r="BC62">
            <v>0</v>
          </cell>
          <cell r="BD62">
            <v>0</v>
          </cell>
          <cell r="BE62">
            <v>0.39913526000000016</v>
          </cell>
          <cell r="BF62">
            <v>0</v>
          </cell>
          <cell r="BG62">
            <v>0</v>
          </cell>
          <cell r="BH62">
            <v>0</v>
          </cell>
          <cell r="BI62">
            <v>0</v>
          </cell>
          <cell r="BJ62">
            <v>0</v>
          </cell>
          <cell r="BK62">
            <v>0.39118722825617408</v>
          </cell>
          <cell r="BL62">
            <v>0</v>
          </cell>
          <cell r="BM62">
            <v>0</v>
          </cell>
          <cell r="BN62">
            <v>0</v>
          </cell>
          <cell r="BO62">
            <v>0</v>
          </cell>
          <cell r="BP62">
            <v>0</v>
          </cell>
          <cell r="BQ62">
            <v>0.37241620913923806</v>
          </cell>
          <cell r="BR62">
            <v>0</v>
          </cell>
          <cell r="BS62">
            <v>0</v>
          </cell>
          <cell r="BT62">
            <v>0</v>
          </cell>
          <cell r="BU62">
            <v>0</v>
          </cell>
          <cell r="BV62">
            <v>0</v>
          </cell>
          <cell r="BW62">
            <v>0.39600669982209741</v>
          </cell>
          <cell r="BX62">
            <v>0</v>
          </cell>
          <cell r="BY62">
            <v>0</v>
          </cell>
          <cell r="BZ62">
            <v>0</v>
          </cell>
          <cell r="CA62">
            <v>0</v>
          </cell>
          <cell r="CB62">
            <v>0</v>
          </cell>
          <cell r="CC62">
            <v>0.71466348925821843</v>
          </cell>
          <cell r="CD62">
            <v>0</v>
          </cell>
          <cell r="CE62">
            <v>0</v>
          </cell>
          <cell r="CF62">
            <v>0</v>
          </cell>
          <cell r="CG62">
            <v>0</v>
          </cell>
          <cell r="CH62">
            <v>0</v>
          </cell>
          <cell r="CI62">
            <v>0.80620517192531493</v>
          </cell>
          <cell r="CJ62">
            <v>0</v>
          </cell>
          <cell r="CK62">
            <v>0</v>
          </cell>
          <cell r="CL62">
            <v>0</v>
          </cell>
          <cell r="CM62">
            <v>0</v>
          </cell>
          <cell r="CN62">
            <v>0</v>
          </cell>
          <cell r="CO62">
            <v>0.73715623663531316</v>
          </cell>
          <cell r="CP62">
            <v>0</v>
          </cell>
          <cell r="CQ62">
            <v>0</v>
          </cell>
          <cell r="CR62">
            <v>0</v>
          </cell>
          <cell r="CS62">
            <v>0</v>
          </cell>
          <cell r="CT62">
            <v>0</v>
          </cell>
          <cell r="CU62">
            <v>0.72041495946630596</v>
          </cell>
          <cell r="CV62">
            <v>0</v>
          </cell>
          <cell r="CW62">
            <v>0</v>
          </cell>
          <cell r="CX62">
            <v>0</v>
          </cell>
          <cell r="CY62">
            <v>0</v>
          </cell>
          <cell r="CZ62">
            <v>0</v>
          </cell>
          <cell r="DA62">
            <v>0.65961727550482852</v>
          </cell>
          <cell r="DB62">
            <v>0</v>
          </cell>
          <cell r="DC62">
            <v>0</v>
          </cell>
          <cell r="DD62">
            <v>0</v>
          </cell>
          <cell r="DE62">
            <v>0</v>
          </cell>
          <cell r="DF62">
            <v>0</v>
          </cell>
          <cell r="DG62">
            <v>0.60739193888228349</v>
          </cell>
          <cell r="DH62">
            <v>0</v>
          </cell>
          <cell r="DI62">
            <v>0</v>
          </cell>
          <cell r="DJ62">
            <v>0</v>
          </cell>
          <cell r="DK62">
            <v>0</v>
          </cell>
          <cell r="DL62">
            <v>0</v>
          </cell>
          <cell r="DM62">
            <v>0.52393198598421342</v>
          </cell>
          <cell r="DN62">
            <v>0</v>
          </cell>
          <cell r="DO62">
            <v>0</v>
          </cell>
          <cell r="DP62">
            <v>0</v>
          </cell>
          <cell r="DQ62">
            <v>0</v>
          </cell>
          <cell r="DR62">
            <v>0</v>
          </cell>
          <cell r="DS62">
            <v>0.48699609784285369</v>
          </cell>
          <cell r="DT62">
            <v>0</v>
          </cell>
          <cell r="DU62">
            <v>0</v>
          </cell>
          <cell r="DV62">
            <v>0</v>
          </cell>
          <cell r="DW62">
            <v>0</v>
          </cell>
          <cell r="DX62">
            <v>0</v>
          </cell>
          <cell r="DY62">
            <v>0.45989370631072962</v>
          </cell>
          <cell r="DZ62">
            <v>0</v>
          </cell>
          <cell r="EA62">
            <v>0</v>
          </cell>
          <cell r="EB62">
            <v>0</v>
          </cell>
          <cell r="EC62">
            <v>0</v>
          </cell>
          <cell r="ED62">
            <v>0</v>
          </cell>
          <cell r="EE62">
            <v>0.44803641001542538</v>
          </cell>
          <cell r="EF62">
            <v>0</v>
          </cell>
          <cell r="EG62">
            <v>0</v>
          </cell>
          <cell r="EH62">
            <v>0</v>
          </cell>
          <cell r="EI62">
            <v>0</v>
          </cell>
          <cell r="EJ62">
            <v>0</v>
          </cell>
          <cell r="EK62">
            <v>0.42389834255712744</v>
          </cell>
          <cell r="EL62">
            <v>0</v>
          </cell>
          <cell r="EM62">
            <v>0</v>
          </cell>
          <cell r="EN62">
            <v>0</v>
          </cell>
          <cell r="EO62">
            <v>0</v>
          </cell>
          <cell r="EP62">
            <v>0</v>
          </cell>
          <cell r="EQ62">
            <v>0.40907672218799707</v>
          </cell>
          <cell r="ER62">
            <v>0</v>
          </cell>
          <cell r="ES62">
            <v>0</v>
          </cell>
          <cell r="ET62">
            <v>0</v>
          </cell>
          <cell r="EU62">
            <v>0</v>
          </cell>
          <cell r="EV62">
            <v>0</v>
          </cell>
          <cell r="EW62">
            <v>0.38324475525894136</v>
          </cell>
          <cell r="EX62">
            <v>0</v>
          </cell>
          <cell r="EY62">
            <v>0</v>
          </cell>
          <cell r="EZ62">
            <v>0</v>
          </cell>
          <cell r="FA62">
            <v>0</v>
          </cell>
          <cell r="FB62">
            <v>0</v>
          </cell>
          <cell r="FC62">
            <v>0.37011703436056881</v>
          </cell>
          <cell r="FD62">
            <v>0</v>
          </cell>
          <cell r="FE62">
            <v>0</v>
          </cell>
          <cell r="FF62">
            <v>0</v>
          </cell>
          <cell r="FG62">
            <v>0</v>
          </cell>
          <cell r="FH62">
            <v>0</v>
          </cell>
          <cell r="FI62">
            <v>0.34492027973304723</v>
          </cell>
          <cell r="FJ62">
            <v>0</v>
          </cell>
          <cell r="FK62">
            <v>0</v>
          </cell>
          <cell r="FL62">
            <v>0</v>
          </cell>
          <cell r="FM62">
            <v>0</v>
          </cell>
          <cell r="FN62">
            <v>0</v>
          </cell>
          <cell r="FO62">
            <v>0.3311573465331405</v>
          </cell>
          <cell r="FP62">
            <v>0</v>
          </cell>
          <cell r="FQ62">
            <v>0</v>
          </cell>
          <cell r="FR62">
            <v>0</v>
          </cell>
          <cell r="FS62">
            <v>0</v>
          </cell>
          <cell r="FT62">
            <v>0</v>
          </cell>
          <cell r="FU62">
            <v>0.3065958042071531</v>
          </cell>
          <cell r="FV62">
            <v>0</v>
          </cell>
          <cell r="FW62">
            <v>0</v>
          </cell>
          <cell r="FX62">
            <v>0</v>
          </cell>
          <cell r="FY62">
            <v>0</v>
          </cell>
          <cell r="FZ62">
            <v>0</v>
          </cell>
          <cell r="GA62">
            <v>0.29219765870571224</v>
          </cell>
          <cell r="GB62">
            <v>0</v>
          </cell>
          <cell r="GC62">
            <v>0</v>
          </cell>
          <cell r="GD62">
            <v>0</v>
          </cell>
          <cell r="GE62">
            <v>0</v>
          </cell>
          <cell r="GF62">
            <v>0</v>
          </cell>
          <cell r="GG62">
            <v>0.26975349071817206</v>
          </cell>
          <cell r="GH62">
            <v>0</v>
          </cell>
          <cell r="GI62">
            <v>0</v>
          </cell>
          <cell r="GJ62">
            <v>0</v>
          </cell>
          <cell r="GK62">
            <v>0</v>
          </cell>
          <cell r="GL62">
            <v>0</v>
          </cell>
          <cell r="GM62">
            <v>0.25323797087828398</v>
          </cell>
          <cell r="GN62">
            <v>0</v>
          </cell>
          <cell r="GO62">
            <v>0</v>
          </cell>
          <cell r="GP62">
            <v>0</v>
          </cell>
          <cell r="GQ62">
            <v>0</v>
          </cell>
          <cell r="GR62">
            <v>0</v>
          </cell>
          <cell r="GS62">
            <v>0.22994685315536492</v>
          </cell>
          <cell r="GT62">
            <v>0</v>
          </cell>
          <cell r="GU62">
            <v>0</v>
          </cell>
          <cell r="GV62">
            <v>0</v>
          </cell>
          <cell r="GW62">
            <v>0</v>
          </cell>
          <cell r="GX62">
            <v>0</v>
          </cell>
          <cell r="GY62">
            <v>0.21427828305085567</v>
          </cell>
          <cell r="GZ62">
            <v>0</v>
          </cell>
          <cell r="HA62">
            <v>0</v>
          </cell>
          <cell r="HB62">
            <v>0</v>
          </cell>
          <cell r="HC62">
            <v>0</v>
          </cell>
          <cell r="HD62">
            <v>0</v>
          </cell>
          <cell r="HE62">
            <v>0.19162237762947074</v>
          </cell>
          <cell r="HF62">
            <v>0</v>
          </cell>
          <cell r="HG62">
            <v>0</v>
          </cell>
          <cell r="HH62">
            <v>0</v>
          </cell>
          <cell r="HI62">
            <v>0</v>
          </cell>
          <cell r="HJ62">
            <v>0</v>
          </cell>
          <cell r="HK62">
            <v>0.17531859522342738</v>
          </cell>
          <cell r="HL62">
            <v>0</v>
          </cell>
          <cell r="HM62">
            <v>0</v>
          </cell>
          <cell r="HN62">
            <v>0</v>
          </cell>
          <cell r="HO62">
            <v>0</v>
          </cell>
          <cell r="HP62">
            <v>0</v>
          </cell>
          <cell r="HQ62">
            <v>0.15329790210357655</v>
          </cell>
          <cell r="HR62">
            <v>0</v>
          </cell>
          <cell r="HS62">
            <v>0</v>
          </cell>
          <cell r="HT62">
            <v>0</v>
          </cell>
          <cell r="HU62">
            <v>0</v>
          </cell>
          <cell r="HV62">
            <v>0</v>
          </cell>
          <cell r="HW62">
            <v>0.13635890739599907</v>
          </cell>
          <cell r="HX62">
            <v>0</v>
          </cell>
          <cell r="HY62">
            <v>0</v>
          </cell>
          <cell r="HZ62">
            <v>0</v>
          </cell>
          <cell r="IA62">
            <v>0</v>
          </cell>
          <cell r="IB62">
            <v>0</v>
          </cell>
          <cell r="IC62">
            <v>0.11560863887921655</v>
          </cell>
          <cell r="ID62">
            <v>0</v>
          </cell>
          <cell r="IE62">
            <v>0</v>
          </cell>
          <cell r="IF62">
            <v>0</v>
          </cell>
          <cell r="IG62">
            <v>0</v>
          </cell>
          <cell r="IH62">
            <v>0</v>
          </cell>
          <cell r="II62">
            <v>9.7399219568570714E-2</v>
          </cell>
          <cell r="IJ62">
            <v>0</v>
          </cell>
          <cell r="IK62">
            <v>0</v>
          </cell>
          <cell r="IL62">
            <v>0</v>
          </cell>
          <cell r="IM62">
            <v>0</v>
          </cell>
          <cell r="IN62">
            <v>0</v>
          </cell>
          <cell r="IO62">
            <v>7.6648951051788233E-2</v>
          </cell>
          <cell r="IP62">
            <v>0</v>
          </cell>
          <cell r="IQ62">
            <v>0</v>
          </cell>
          <cell r="IR62">
            <v>0</v>
          </cell>
          <cell r="IS62">
            <v>0</v>
          </cell>
          <cell r="IT62">
            <v>0</v>
          </cell>
          <cell r="IU62">
            <v>5.843953174114238E-2</v>
          </cell>
          <cell r="IV62">
            <v>0</v>
          </cell>
          <cell r="IW62">
            <v>0</v>
          </cell>
          <cell r="IX62">
            <v>0</v>
          </cell>
          <cell r="IY62">
            <v>0</v>
          </cell>
          <cell r="IZ62">
            <v>0</v>
          </cell>
          <cell r="JA62">
            <v>3.8324475525894061E-2</v>
          </cell>
          <cell r="JB62">
            <v>0</v>
          </cell>
          <cell r="JC62">
            <v>0</v>
          </cell>
          <cell r="JD62">
            <v>0</v>
          </cell>
          <cell r="JE62">
            <v>0</v>
          </cell>
          <cell r="JF62">
            <v>0</v>
          </cell>
          <cell r="JG62">
            <v>1.9479843913714059E-2</v>
          </cell>
          <cell r="JH62">
            <v>0</v>
          </cell>
          <cell r="JI62">
            <v>0</v>
          </cell>
          <cell r="JJ62">
            <v>0</v>
          </cell>
          <cell r="JK62">
            <v>0</v>
          </cell>
          <cell r="JL62">
            <v>0</v>
          </cell>
          <cell r="JM62">
            <v>0</v>
          </cell>
          <cell r="JN62">
            <v>0</v>
          </cell>
          <cell r="JO62">
            <v>0</v>
          </cell>
          <cell r="JP62">
            <v>0</v>
          </cell>
          <cell r="JQ62">
            <v>0</v>
          </cell>
          <cell r="JR62">
            <v>0</v>
          </cell>
          <cell r="JS62">
            <v>0</v>
          </cell>
          <cell r="JT62">
            <v>0</v>
          </cell>
          <cell r="JU62">
            <v>0</v>
          </cell>
          <cell r="JV62">
            <v>0</v>
          </cell>
          <cell r="JW62">
            <v>0</v>
          </cell>
          <cell r="JX62">
            <v>0</v>
          </cell>
          <cell r="JY62">
            <v>0</v>
          </cell>
          <cell r="JZ62">
            <v>0</v>
          </cell>
          <cell r="KA62">
            <v>0</v>
          </cell>
          <cell r="KB62">
            <v>0</v>
          </cell>
          <cell r="KC62">
            <v>0</v>
          </cell>
          <cell r="KD62">
            <v>0</v>
          </cell>
          <cell r="KE62">
            <v>0</v>
          </cell>
          <cell r="KF62">
            <v>0</v>
          </cell>
          <cell r="KG62">
            <v>0</v>
          </cell>
          <cell r="KH62">
            <v>0</v>
          </cell>
          <cell r="KI62">
            <v>0</v>
          </cell>
          <cell r="KJ62">
            <v>0</v>
          </cell>
          <cell r="KK62">
            <v>0</v>
          </cell>
          <cell r="KL62">
            <v>0</v>
          </cell>
          <cell r="KM62">
            <v>0</v>
          </cell>
          <cell r="KN62">
            <v>0</v>
          </cell>
          <cell r="KO62">
            <v>0</v>
          </cell>
          <cell r="KP62">
            <v>0</v>
          </cell>
          <cell r="KQ62">
            <v>0</v>
          </cell>
          <cell r="KR62">
            <v>0</v>
          </cell>
          <cell r="KS62">
            <v>0</v>
          </cell>
          <cell r="KT62">
            <v>0</v>
          </cell>
          <cell r="KU62">
            <v>0</v>
          </cell>
          <cell r="KV62">
            <v>0</v>
          </cell>
          <cell r="KW62">
            <v>0</v>
          </cell>
          <cell r="KX62">
            <v>0</v>
          </cell>
          <cell r="KY62">
            <v>0</v>
          </cell>
          <cell r="KZ62">
            <v>0</v>
          </cell>
          <cell r="LA62">
            <v>0</v>
          </cell>
          <cell r="LB62">
            <v>0</v>
          </cell>
          <cell r="LC62">
            <v>0</v>
          </cell>
          <cell r="LD62">
            <v>0</v>
          </cell>
          <cell r="LE62">
            <v>0</v>
          </cell>
          <cell r="LF62">
            <v>0</v>
          </cell>
          <cell r="LG62">
            <v>0</v>
          </cell>
          <cell r="LH62">
            <v>0</v>
          </cell>
          <cell r="LI62">
            <v>0</v>
          </cell>
          <cell r="LJ62">
            <v>0</v>
          </cell>
          <cell r="LK62">
            <v>0</v>
          </cell>
          <cell r="LL62">
            <v>0</v>
          </cell>
          <cell r="LM62">
            <v>0</v>
          </cell>
          <cell r="LN62">
            <v>0</v>
          </cell>
          <cell r="LO62">
            <v>0</v>
          </cell>
          <cell r="LP62">
            <v>0</v>
          </cell>
          <cell r="LQ62">
            <v>0</v>
          </cell>
          <cell r="LR62">
            <v>0</v>
          </cell>
          <cell r="LS62">
            <v>0</v>
          </cell>
          <cell r="LT62">
            <v>0</v>
          </cell>
          <cell r="LU62">
            <v>0</v>
          </cell>
          <cell r="LV62">
            <v>0</v>
          </cell>
          <cell r="LW62">
            <v>0</v>
          </cell>
          <cell r="LX62">
            <v>0</v>
          </cell>
          <cell r="LY62">
            <v>0</v>
          </cell>
          <cell r="LZ62">
            <v>0</v>
          </cell>
          <cell r="MA62">
            <v>0</v>
          </cell>
          <cell r="MB62">
            <v>0</v>
          </cell>
          <cell r="MC62">
            <v>0</v>
          </cell>
          <cell r="MD62">
            <v>0</v>
          </cell>
          <cell r="ME62">
            <v>0</v>
          </cell>
          <cell r="MF62">
            <v>0</v>
          </cell>
          <cell r="MG62">
            <v>0</v>
          </cell>
          <cell r="MH62">
            <v>0</v>
          </cell>
          <cell r="MI62">
            <v>0</v>
          </cell>
          <cell r="MJ62">
            <v>0</v>
          </cell>
          <cell r="MK62">
            <v>0</v>
          </cell>
          <cell r="ML62">
            <v>0</v>
          </cell>
          <cell r="MM62">
            <v>0</v>
          </cell>
          <cell r="MN62">
            <v>0</v>
          </cell>
          <cell r="MO62">
            <v>0</v>
          </cell>
          <cell r="MP62">
            <v>0</v>
          </cell>
        </row>
        <row r="63">
          <cell r="C63" t="str">
            <v>BIRJ22</v>
          </cell>
          <cell r="G63">
            <v>0</v>
          </cell>
          <cell r="H63">
            <v>0</v>
          </cell>
          <cell r="I63">
            <v>0</v>
          </cell>
          <cell r="J63">
            <v>0</v>
          </cell>
          <cell r="K63">
            <v>0</v>
          </cell>
          <cell r="L63">
            <v>4.2663984238363303E-2</v>
          </cell>
          <cell r="M63">
            <v>0</v>
          </cell>
          <cell r="N63">
            <v>0</v>
          </cell>
          <cell r="O63">
            <v>0</v>
          </cell>
          <cell r="P63">
            <v>0</v>
          </cell>
          <cell r="Q63">
            <v>0</v>
          </cell>
          <cell r="R63">
            <v>3.9431869388645749E-2</v>
          </cell>
          <cell r="S63">
            <v>0</v>
          </cell>
          <cell r="T63">
            <v>0</v>
          </cell>
          <cell r="U63">
            <v>0</v>
          </cell>
          <cell r="V63">
            <v>0</v>
          </cell>
          <cell r="W63">
            <v>0</v>
          </cell>
          <cell r="X63">
            <v>3.4906896597424603E-2</v>
          </cell>
          <cell r="Y63">
            <v>0</v>
          </cell>
          <cell r="Z63">
            <v>0</v>
          </cell>
          <cell r="AA63">
            <v>0</v>
          </cell>
          <cell r="AB63">
            <v>0</v>
          </cell>
          <cell r="AC63">
            <v>0</v>
          </cell>
          <cell r="AD63">
            <v>3.1545501108004213E-2</v>
          </cell>
          <cell r="AE63">
            <v>0</v>
          </cell>
          <cell r="AF63">
            <v>0</v>
          </cell>
          <cell r="AG63">
            <v>0</v>
          </cell>
          <cell r="AH63">
            <v>0</v>
          </cell>
          <cell r="AI63">
            <v>0</v>
          </cell>
          <cell r="AJ63">
            <v>2.7149809279245821E-2</v>
          </cell>
          <cell r="AK63">
            <v>0</v>
          </cell>
          <cell r="AL63">
            <v>0</v>
          </cell>
          <cell r="AM63">
            <v>0</v>
          </cell>
          <cell r="AN63">
            <v>0</v>
          </cell>
          <cell r="AO63">
            <v>0</v>
          </cell>
          <cell r="AP63">
            <v>2.3659119371914197E-2</v>
          </cell>
          <cell r="AQ63">
            <v>0</v>
          </cell>
          <cell r="AR63">
            <v>0</v>
          </cell>
          <cell r="AS63">
            <v>0</v>
          </cell>
          <cell r="AT63">
            <v>0</v>
          </cell>
          <cell r="AU63">
            <v>0</v>
          </cell>
          <cell r="AV63">
            <v>1.9392720000000006E-2</v>
          </cell>
          <cell r="AW63">
            <v>0</v>
          </cell>
          <cell r="AX63">
            <v>0</v>
          </cell>
          <cell r="AY63">
            <v>0</v>
          </cell>
          <cell r="AZ63">
            <v>0</v>
          </cell>
          <cell r="BA63">
            <v>0</v>
          </cell>
          <cell r="BB63">
            <v>1.5514180000000001E-2</v>
          </cell>
          <cell r="BC63">
            <v>0</v>
          </cell>
          <cell r="BD63">
            <v>0</v>
          </cell>
          <cell r="BE63">
            <v>0</v>
          </cell>
          <cell r="BF63">
            <v>0</v>
          </cell>
          <cell r="BG63">
            <v>0</v>
          </cell>
          <cell r="BH63">
            <v>1.1635630000000001E-2</v>
          </cell>
          <cell r="BI63">
            <v>0</v>
          </cell>
          <cell r="BJ63">
            <v>0</v>
          </cell>
          <cell r="BK63">
            <v>0</v>
          </cell>
          <cell r="BL63">
            <v>0</v>
          </cell>
          <cell r="BM63">
            <v>0</v>
          </cell>
          <cell r="BN63">
            <v>7.7570899999999995E-3</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0</v>
          </cell>
          <cell r="DM63">
            <v>0</v>
          </cell>
          <cell r="DN63">
            <v>0</v>
          </cell>
          <cell r="DO63">
            <v>0</v>
          </cell>
          <cell r="DP63">
            <v>0</v>
          </cell>
          <cell r="DQ63">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v>0</v>
          </cell>
          <cell r="ES63">
            <v>0</v>
          </cell>
          <cell r="ET63">
            <v>0</v>
          </cell>
          <cell r="EU63">
            <v>0</v>
          </cell>
          <cell r="EV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v>0</v>
          </cell>
          <cell r="FK63">
            <v>0</v>
          </cell>
          <cell r="FL63">
            <v>0</v>
          </cell>
          <cell r="FM63">
            <v>0</v>
          </cell>
          <cell r="FN63">
            <v>0</v>
          </cell>
          <cell r="FO63">
            <v>0</v>
          </cell>
          <cell r="FP63">
            <v>0</v>
          </cell>
          <cell r="FQ63">
            <v>0</v>
          </cell>
          <cell r="FR63">
            <v>0</v>
          </cell>
          <cell r="FS63">
            <v>0</v>
          </cell>
          <cell r="FT63">
            <v>0</v>
          </cell>
          <cell r="FU63">
            <v>0</v>
          </cell>
          <cell r="FV63">
            <v>0</v>
          </cell>
          <cell r="FW63">
            <v>0</v>
          </cell>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L63">
            <v>0</v>
          </cell>
          <cell r="GM63">
            <v>0</v>
          </cell>
          <cell r="GN63">
            <v>0</v>
          </cell>
          <cell r="GO63">
            <v>0</v>
          </cell>
          <cell r="GP63">
            <v>0</v>
          </cell>
          <cell r="GQ63">
            <v>0</v>
          </cell>
          <cell r="GR63">
            <v>0</v>
          </cell>
          <cell r="GS63">
            <v>0</v>
          </cell>
          <cell r="GT63">
            <v>0</v>
          </cell>
          <cell r="GU63">
            <v>0</v>
          </cell>
          <cell r="GV63">
            <v>0</v>
          </cell>
          <cell r="GW63">
            <v>0</v>
          </cell>
          <cell r="GX63">
            <v>0</v>
          </cell>
          <cell r="GY63">
            <v>0</v>
          </cell>
          <cell r="GZ63">
            <v>0</v>
          </cell>
          <cell r="HA63">
            <v>0</v>
          </cell>
          <cell r="HB63">
            <v>0</v>
          </cell>
          <cell r="HC63">
            <v>0</v>
          </cell>
          <cell r="HD63">
            <v>0</v>
          </cell>
          <cell r="HE63">
            <v>0</v>
          </cell>
          <cell r="HF63">
            <v>0</v>
          </cell>
          <cell r="HG63">
            <v>0</v>
          </cell>
          <cell r="HH63">
            <v>0</v>
          </cell>
          <cell r="HI63">
            <v>0</v>
          </cell>
          <cell r="HJ63">
            <v>0</v>
          </cell>
          <cell r="HK63">
            <v>0</v>
          </cell>
          <cell r="HL63">
            <v>0</v>
          </cell>
          <cell r="HM63">
            <v>0</v>
          </cell>
          <cell r="HN63">
            <v>0</v>
          </cell>
          <cell r="HO63">
            <v>0</v>
          </cell>
          <cell r="HP63">
            <v>0</v>
          </cell>
          <cell r="HQ63">
            <v>0</v>
          </cell>
          <cell r="HR63">
            <v>0</v>
          </cell>
          <cell r="HS63">
            <v>0</v>
          </cell>
          <cell r="HT63">
            <v>0</v>
          </cell>
          <cell r="HU63">
            <v>0</v>
          </cell>
          <cell r="HV63">
            <v>0</v>
          </cell>
          <cell r="HW63">
            <v>0</v>
          </cell>
          <cell r="HX63">
            <v>0</v>
          </cell>
          <cell r="HY63">
            <v>0</v>
          </cell>
          <cell r="HZ63">
            <v>0</v>
          </cell>
          <cell r="IA63">
            <v>0</v>
          </cell>
          <cell r="IB63">
            <v>0</v>
          </cell>
          <cell r="IC63">
            <v>0</v>
          </cell>
          <cell r="ID63">
            <v>0</v>
          </cell>
          <cell r="IE63">
            <v>0</v>
          </cell>
          <cell r="IF63">
            <v>0</v>
          </cell>
          <cell r="IG63">
            <v>0</v>
          </cell>
          <cell r="IH63">
            <v>0</v>
          </cell>
          <cell r="II63">
            <v>0</v>
          </cell>
          <cell r="IJ63">
            <v>0</v>
          </cell>
          <cell r="IK63">
            <v>0</v>
          </cell>
          <cell r="IL63">
            <v>0</v>
          </cell>
          <cell r="IM63">
            <v>0</v>
          </cell>
          <cell r="IN63">
            <v>0</v>
          </cell>
          <cell r="IO63">
            <v>0</v>
          </cell>
          <cell r="IP63">
            <v>0</v>
          </cell>
          <cell r="IQ63">
            <v>0</v>
          </cell>
          <cell r="IR63">
            <v>0</v>
          </cell>
          <cell r="IS63">
            <v>0</v>
          </cell>
          <cell r="IT63">
            <v>0</v>
          </cell>
          <cell r="IU63">
            <v>0</v>
          </cell>
          <cell r="IV63">
            <v>0</v>
          </cell>
          <cell r="IW63">
            <v>0</v>
          </cell>
          <cell r="IX63">
            <v>0</v>
          </cell>
          <cell r="IY63">
            <v>0</v>
          </cell>
          <cell r="IZ63">
            <v>0</v>
          </cell>
          <cell r="JA63">
            <v>0</v>
          </cell>
          <cell r="JB63">
            <v>0</v>
          </cell>
          <cell r="JC63">
            <v>0</v>
          </cell>
          <cell r="JD63">
            <v>0</v>
          </cell>
          <cell r="JE63">
            <v>0</v>
          </cell>
          <cell r="JF63">
            <v>0</v>
          </cell>
          <cell r="JG63">
            <v>0</v>
          </cell>
          <cell r="JH63">
            <v>0</v>
          </cell>
          <cell r="JI63">
            <v>0</v>
          </cell>
          <cell r="JJ63">
            <v>0</v>
          </cell>
          <cell r="JK63">
            <v>0</v>
          </cell>
          <cell r="JL63">
            <v>0</v>
          </cell>
          <cell r="JM63">
            <v>0</v>
          </cell>
          <cell r="JN63">
            <v>0</v>
          </cell>
          <cell r="JO63">
            <v>0</v>
          </cell>
          <cell r="JP63">
            <v>0</v>
          </cell>
          <cell r="JQ63">
            <v>0</v>
          </cell>
          <cell r="JR63">
            <v>0</v>
          </cell>
          <cell r="JS63">
            <v>0</v>
          </cell>
          <cell r="JT63">
            <v>0</v>
          </cell>
          <cell r="JU63">
            <v>0</v>
          </cell>
          <cell r="JV63">
            <v>0</v>
          </cell>
          <cell r="JW63">
            <v>0</v>
          </cell>
          <cell r="JX63">
            <v>0</v>
          </cell>
          <cell r="JY63">
            <v>0</v>
          </cell>
          <cell r="JZ63">
            <v>0</v>
          </cell>
          <cell r="KA63">
            <v>0</v>
          </cell>
          <cell r="KB63">
            <v>0</v>
          </cell>
          <cell r="KC63">
            <v>0</v>
          </cell>
          <cell r="KD63">
            <v>0</v>
          </cell>
          <cell r="KE63">
            <v>0</v>
          </cell>
          <cell r="KF63">
            <v>0</v>
          </cell>
          <cell r="KG63">
            <v>0</v>
          </cell>
          <cell r="KH63">
            <v>0</v>
          </cell>
          <cell r="KI63">
            <v>0</v>
          </cell>
          <cell r="KJ63">
            <v>0</v>
          </cell>
          <cell r="KK63">
            <v>0</v>
          </cell>
          <cell r="KL63">
            <v>0</v>
          </cell>
          <cell r="KM63">
            <v>0</v>
          </cell>
          <cell r="KN63">
            <v>0</v>
          </cell>
          <cell r="KO63">
            <v>0</v>
          </cell>
          <cell r="KP63">
            <v>0</v>
          </cell>
          <cell r="KQ63">
            <v>0</v>
          </cell>
          <cell r="KR63">
            <v>0</v>
          </cell>
          <cell r="KS63">
            <v>0</v>
          </cell>
          <cell r="KT63">
            <v>0</v>
          </cell>
          <cell r="KU63">
            <v>0</v>
          </cell>
          <cell r="KV63">
            <v>0</v>
          </cell>
          <cell r="KW63">
            <v>0</v>
          </cell>
          <cell r="KX63">
            <v>0</v>
          </cell>
          <cell r="KY63">
            <v>0</v>
          </cell>
          <cell r="KZ63">
            <v>0</v>
          </cell>
          <cell r="LA63">
            <v>0</v>
          </cell>
          <cell r="LB63">
            <v>0</v>
          </cell>
          <cell r="LC63">
            <v>0</v>
          </cell>
          <cell r="LD63">
            <v>0</v>
          </cell>
          <cell r="LE63">
            <v>0</v>
          </cell>
          <cell r="LF63">
            <v>0</v>
          </cell>
          <cell r="LG63">
            <v>0</v>
          </cell>
          <cell r="LH63">
            <v>0</v>
          </cell>
          <cell r="LI63">
            <v>0</v>
          </cell>
          <cell r="LJ63">
            <v>0</v>
          </cell>
          <cell r="LK63">
            <v>0</v>
          </cell>
          <cell r="LL63">
            <v>0</v>
          </cell>
          <cell r="LM63">
            <v>0</v>
          </cell>
          <cell r="LN63">
            <v>0</v>
          </cell>
          <cell r="LO63">
            <v>0</v>
          </cell>
          <cell r="LP63">
            <v>0</v>
          </cell>
          <cell r="LQ63">
            <v>0</v>
          </cell>
          <cell r="LR63">
            <v>0</v>
          </cell>
          <cell r="LS63">
            <v>0</v>
          </cell>
          <cell r="LT63">
            <v>0</v>
          </cell>
          <cell r="LU63">
            <v>0</v>
          </cell>
          <cell r="LV63">
            <v>0</v>
          </cell>
          <cell r="LW63">
            <v>0</v>
          </cell>
          <cell r="LX63">
            <v>0</v>
          </cell>
          <cell r="LY63">
            <v>0</v>
          </cell>
          <cell r="LZ63">
            <v>0</v>
          </cell>
          <cell r="MA63">
            <v>0</v>
          </cell>
          <cell r="MB63">
            <v>0</v>
          </cell>
          <cell r="MC63">
            <v>0</v>
          </cell>
          <cell r="MD63">
            <v>0</v>
          </cell>
          <cell r="ME63">
            <v>0</v>
          </cell>
          <cell r="MF63">
            <v>0</v>
          </cell>
          <cell r="MG63">
            <v>0</v>
          </cell>
          <cell r="MH63">
            <v>0</v>
          </cell>
          <cell r="MI63">
            <v>0</v>
          </cell>
          <cell r="MJ63">
            <v>0</v>
          </cell>
          <cell r="MK63">
            <v>0</v>
          </cell>
          <cell r="ML63">
            <v>0</v>
          </cell>
          <cell r="MM63">
            <v>0</v>
          </cell>
          <cell r="MN63">
            <v>0</v>
          </cell>
          <cell r="MO63">
            <v>0</v>
          </cell>
          <cell r="MP63">
            <v>0</v>
          </cell>
        </row>
        <row r="64">
          <cell r="C64" t="str">
            <v>BIRO20</v>
          </cell>
          <cell r="G64">
            <v>0</v>
          </cell>
          <cell r="H64">
            <v>0</v>
          </cell>
          <cell r="I64">
            <v>0</v>
          </cell>
          <cell r="J64">
            <v>2.2097590387473581E-2</v>
          </cell>
          <cell r="K64">
            <v>0</v>
          </cell>
          <cell r="L64">
            <v>0</v>
          </cell>
          <cell r="M64">
            <v>0</v>
          </cell>
          <cell r="N64">
            <v>0</v>
          </cell>
          <cell r="O64">
            <v>0</v>
          </cell>
          <cell r="P64">
            <v>2.0635336262472714E-2</v>
          </cell>
          <cell r="Q64">
            <v>0</v>
          </cell>
          <cell r="R64">
            <v>0</v>
          </cell>
          <cell r="S64">
            <v>0</v>
          </cell>
          <cell r="T64">
            <v>0</v>
          </cell>
          <cell r="U64">
            <v>0</v>
          </cell>
          <cell r="V64">
            <v>1.9507602594943677E-2</v>
          </cell>
          <cell r="W64">
            <v>0</v>
          </cell>
          <cell r="X64">
            <v>0</v>
          </cell>
          <cell r="Y64">
            <v>0</v>
          </cell>
          <cell r="Z64">
            <v>0</v>
          </cell>
          <cell r="AA64">
            <v>0</v>
          </cell>
          <cell r="AB64">
            <v>2.5683890390815492E-2</v>
          </cell>
          <cell r="AC64">
            <v>0</v>
          </cell>
          <cell r="AD64">
            <v>0</v>
          </cell>
          <cell r="AE64">
            <v>0</v>
          </cell>
          <cell r="AF64">
            <v>0</v>
          </cell>
          <cell r="AG64">
            <v>0</v>
          </cell>
          <cell r="AH64">
            <v>2.6080837573203154E-2</v>
          </cell>
          <cell r="AI64">
            <v>0</v>
          </cell>
          <cell r="AJ64">
            <v>0</v>
          </cell>
          <cell r="AK64">
            <v>0</v>
          </cell>
          <cell r="AL64">
            <v>0</v>
          </cell>
          <cell r="AM64">
            <v>0</v>
          </cell>
          <cell r="AN64">
            <v>1.9577059999999986E-2</v>
          </cell>
          <cell r="AO64">
            <v>0</v>
          </cell>
          <cell r="AP64">
            <v>0</v>
          </cell>
          <cell r="AQ64">
            <v>0</v>
          </cell>
          <cell r="AR64">
            <v>0</v>
          </cell>
          <cell r="AS64">
            <v>0</v>
          </cell>
          <cell r="AT64">
            <v>1.1225889711669303E-2</v>
          </cell>
          <cell r="AU64">
            <v>0</v>
          </cell>
          <cell r="AV64">
            <v>0</v>
          </cell>
          <cell r="AW64">
            <v>0</v>
          </cell>
          <cell r="AX64">
            <v>0</v>
          </cell>
          <cell r="AY64">
            <v>0</v>
          </cell>
          <cell r="AZ64">
            <v>4.3973626823200131E-3</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0</v>
          </cell>
          <cell r="DM64">
            <v>0</v>
          </cell>
          <cell r="DN64">
            <v>0</v>
          </cell>
          <cell r="DO64">
            <v>0</v>
          </cell>
          <cell r="DP64">
            <v>0</v>
          </cell>
          <cell r="DQ64">
            <v>0</v>
          </cell>
          <cell r="DR64">
            <v>0</v>
          </cell>
          <cell r="DS64">
            <v>0</v>
          </cell>
          <cell r="DT64">
            <v>0</v>
          </cell>
          <cell r="DU64">
            <v>0</v>
          </cell>
          <cell r="DV64">
            <v>0</v>
          </cell>
          <cell r="DW64">
            <v>0</v>
          </cell>
          <cell r="DX64">
            <v>0</v>
          </cell>
          <cell r="DY64">
            <v>0</v>
          </cell>
          <cell r="DZ64">
            <v>0</v>
          </cell>
          <cell r="EA64">
            <v>0</v>
          </cell>
          <cell r="EB64">
            <v>0</v>
          </cell>
          <cell r="EC64">
            <v>0</v>
          </cell>
          <cell r="ED64">
            <v>0</v>
          </cell>
          <cell r="EE64">
            <v>0</v>
          </cell>
          <cell r="EF64">
            <v>0</v>
          </cell>
          <cell r="EG64">
            <v>0</v>
          </cell>
          <cell r="EH64">
            <v>0</v>
          </cell>
          <cell r="EI64">
            <v>0</v>
          </cell>
          <cell r="EJ64">
            <v>0</v>
          </cell>
          <cell r="EK64">
            <v>0</v>
          </cell>
          <cell r="EL64">
            <v>0</v>
          </cell>
          <cell r="EM64">
            <v>0</v>
          </cell>
          <cell r="EN64">
            <v>0</v>
          </cell>
          <cell r="EO64">
            <v>0</v>
          </cell>
          <cell r="EP64">
            <v>0</v>
          </cell>
          <cell r="EQ64">
            <v>0</v>
          </cell>
          <cell r="ER64">
            <v>0</v>
          </cell>
          <cell r="ES64">
            <v>0</v>
          </cell>
          <cell r="ET64">
            <v>0</v>
          </cell>
          <cell r="EU64">
            <v>0</v>
          </cell>
          <cell r="EV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v>0</v>
          </cell>
          <cell r="FK64">
            <v>0</v>
          </cell>
          <cell r="FL64">
            <v>0</v>
          </cell>
          <cell r="FM64">
            <v>0</v>
          </cell>
          <cell r="FN64">
            <v>0</v>
          </cell>
          <cell r="FO64">
            <v>0</v>
          </cell>
          <cell r="FP64">
            <v>0</v>
          </cell>
          <cell r="FQ64">
            <v>0</v>
          </cell>
          <cell r="FR64">
            <v>0</v>
          </cell>
          <cell r="FS64">
            <v>0</v>
          </cell>
          <cell r="FT64">
            <v>0</v>
          </cell>
          <cell r="FU64">
            <v>0</v>
          </cell>
          <cell r="FV64">
            <v>0</v>
          </cell>
          <cell r="FW64">
            <v>0</v>
          </cell>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L64">
            <v>0</v>
          </cell>
          <cell r="GM64">
            <v>0</v>
          </cell>
          <cell r="GN64">
            <v>0</v>
          </cell>
          <cell r="GO64">
            <v>0</v>
          </cell>
          <cell r="GP64">
            <v>0</v>
          </cell>
          <cell r="GQ64">
            <v>0</v>
          </cell>
          <cell r="GR64">
            <v>0</v>
          </cell>
          <cell r="GS64">
            <v>0</v>
          </cell>
          <cell r="GT64">
            <v>0</v>
          </cell>
          <cell r="GU64">
            <v>0</v>
          </cell>
          <cell r="GV64">
            <v>0</v>
          </cell>
          <cell r="GW64">
            <v>0</v>
          </cell>
          <cell r="GX64">
            <v>0</v>
          </cell>
          <cell r="GY64">
            <v>0</v>
          </cell>
          <cell r="GZ64">
            <v>0</v>
          </cell>
          <cell r="HA64">
            <v>0</v>
          </cell>
          <cell r="HB64">
            <v>0</v>
          </cell>
          <cell r="HC64">
            <v>0</v>
          </cell>
          <cell r="HD64">
            <v>0</v>
          </cell>
          <cell r="HE64">
            <v>0</v>
          </cell>
          <cell r="HF64">
            <v>0</v>
          </cell>
          <cell r="HG64">
            <v>0</v>
          </cell>
          <cell r="HH64">
            <v>0</v>
          </cell>
          <cell r="HI64">
            <v>0</v>
          </cell>
          <cell r="HJ64">
            <v>0</v>
          </cell>
          <cell r="HK64">
            <v>0</v>
          </cell>
          <cell r="HL64">
            <v>0</v>
          </cell>
          <cell r="HM64">
            <v>0</v>
          </cell>
          <cell r="HN64">
            <v>0</v>
          </cell>
          <cell r="HO64">
            <v>0</v>
          </cell>
          <cell r="HP64">
            <v>0</v>
          </cell>
          <cell r="HQ64">
            <v>0</v>
          </cell>
          <cell r="HR64">
            <v>0</v>
          </cell>
          <cell r="HS64">
            <v>0</v>
          </cell>
          <cell r="HT64">
            <v>0</v>
          </cell>
          <cell r="HU64">
            <v>0</v>
          </cell>
          <cell r="HV64">
            <v>0</v>
          </cell>
          <cell r="HW64">
            <v>0</v>
          </cell>
          <cell r="HX64">
            <v>0</v>
          </cell>
          <cell r="HY64">
            <v>0</v>
          </cell>
          <cell r="HZ64">
            <v>0</v>
          </cell>
          <cell r="IA64">
            <v>0</v>
          </cell>
          <cell r="IB64">
            <v>0</v>
          </cell>
          <cell r="IC64">
            <v>0</v>
          </cell>
          <cell r="ID64">
            <v>0</v>
          </cell>
          <cell r="IE64">
            <v>0</v>
          </cell>
          <cell r="IF64">
            <v>0</v>
          </cell>
          <cell r="IG64">
            <v>0</v>
          </cell>
          <cell r="IH64">
            <v>0</v>
          </cell>
          <cell r="II64">
            <v>0</v>
          </cell>
          <cell r="IJ64">
            <v>0</v>
          </cell>
          <cell r="IK64">
            <v>0</v>
          </cell>
          <cell r="IL64">
            <v>0</v>
          </cell>
          <cell r="IM64">
            <v>0</v>
          </cell>
          <cell r="IN64">
            <v>0</v>
          </cell>
          <cell r="IO64">
            <v>0</v>
          </cell>
          <cell r="IP64">
            <v>0</v>
          </cell>
          <cell r="IQ64">
            <v>0</v>
          </cell>
          <cell r="IR64">
            <v>0</v>
          </cell>
          <cell r="IS64">
            <v>0</v>
          </cell>
          <cell r="IT64">
            <v>0</v>
          </cell>
          <cell r="IU64">
            <v>0</v>
          </cell>
          <cell r="IV64">
            <v>0</v>
          </cell>
          <cell r="IW64">
            <v>0</v>
          </cell>
          <cell r="IX64">
            <v>0</v>
          </cell>
          <cell r="IY64">
            <v>0</v>
          </cell>
          <cell r="IZ64">
            <v>0</v>
          </cell>
          <cell r="JA64">
            <v>0</v>
          </cell>
          <cell r="JB64">
            <v>0</v>
          </cell>
          <cell r="JC64">
            <v>0</v>
          </cell>
          <cell r="JD64">
            <v>0</v>
          </cell>
          <cell r="JE64">
            <v>0</v>
          </cell>
          <cell r="JF64">
            <v>0</v>
          </cell>
          <cell r="JG64">
            <v>0</v>
          </cell>
          <cell r="JH64">
            <v>0</v>
          </cell>
          <cell r="JI64">
            <v>0</v>
          </cell>
          <cell r="JJ64">
            <v>0</v>
          </cell>
          <cell r="JK64">
            <v>0</v>
          </cell>
          <cell r="JL64">
            <v>0</v>
          </cell>
          <cell r="JM64">
            <v>0</v>
          </cell>
          <cell r="JN64">
            <v>0</v>
          </cell>
          <cell r="JO64">
            <v>0</v>
          </cell>
          <cell r="JP64">
            <v>0</v>
          </cell>
          <cell r="JQ64">
            <v>0</v>
          </cell>
          <cell r="JR64">
            <v>0</v>
          </cell>
          <cell r="JS64">
            <v>0</v>
          </cell>
          <cell r="JT64">
            <v>0</v>
          </cell>
          <cell r="JU64">
            <v>0</v>
          </cell>
          <cell r="JV64">
            <v>0</v>
          </cell>
          <cell r="JW64">
            <v>0</v>
          </cell>
          <cell r="JX64">
            <v>0</v>
          </cell>
          <cell r="JY64">
            <v>0</v>
          </cell>
          <cell r="JZ64">
            <v>0</v>
          </cell>
          <cell r="KA64">
            <v>0</v>
          </cell>
          <cell r="KB64">
            <v>0</v>
          </cell>
          <cell r="KC64">
            <v>0</v>
          </cell>
          <cell r="KD64">
            <v>0</v>
          </cell>
          <cell r="KE64">
            <v>0</v>
          </cell>
          <cell r="KF64">
            <v>0</v>
          </cell>
          <cell r="KG64">
            <v>0</v>
          </cell>
          <cell r="KH64">
            <v>0</v>
          </cell>
          <cell r="KI64">
            <v>0</v>
          </cell>
          <cell r="KJ64">
            <v>0</v>
          </cell>
          <cell r="KK64">
            <v>0</v>
          </cell>
          <cell r="KL64">
            <v>0</v>
          </cell>
          <cell r="KM64">
            <v>0</v>
          </cell>
          <cell r="KN64">
            <v>0</v>
          </cell>
          <cell r="KO64">
            <v>0</v>
          </cell>
          <cell r="KP64">
            <v>0</v>
          </cell>
          <cell r="KQ64">
            <v>0</v>
          </cell>
          <cell r="KR64">
            <v>0</v>
          </cell>
          <cell r="KS64">
            <v>0</v>
          </cell>
          <cell r="KT64">
            <v>0</v>
          </cell>
          <cell r="KU64">
            <v>0</v>
          </cell>
          <cell r="KV64">
            <v>0</v>
          </cell>
          <cell r="KW64">
            <v>0</v>
          </cell>
          <cell r="KX64">
            <v>0</v>
          </cell>
          <cell r="KY64">
            <v>0</v>
          </cell>
          <cell r="KZ64">
            <v>0</v>
          </cell>
          <cell r="LA64">
            <v>0</v>
          </cell>
          <cell r="LB64">
            <v>0</v>
          </cell>
          <cell r="LC64">
            <v>0</v>
          </cell>
          <cell r="LD64">
            <v>0</v>
          </cell>
          <cell r="LE64">
            <v>0</v>
          </cell>
          <cell r="LF64">
            <v>0</v>
          </cell>
          <cell r="LG64">
            <v>0</v>
          </cell>
          <cell r="LH64">
            <v>0</v>
          </cell>
          <cell r="LI64">
            <v>0</v>
          </cell>
          <cell r="LJ64">
            <v>0</v>
          </cell>
          <cell r="LK64">
            <v>0</v>
          </cell>
          <cell r="LL64">
            <v>0</v>
          </cell>
          <cell r="LM64">
            <v>0</v>
          </cell>
          <cell r="LN64">
            <v>0</v>
          </cell>
          <cell r="LO64">
            <v>0</v>
          </cell>
          <cell r="LP64">
            <v>0</v>
          </cell>
          <cell r="LQ64">
            <v>0</v>
          </cell>
          <cell r="LR64">
            <v>0</v>
          </cell>
          <cell r="LS64">
            <v>0</v>
          </cell>
          <cell r="LT64">
            <v>0</v>
          </cell>
          <cell r="LU64">
            <v>0</v>
          </cell>
          <cell r="LV64">
            <v>0</v>
          </cell>
          <cell r="LW64">
            <v>0</v>
          </cell>
          <cell r="LX64">
            <v>0</v>
          </cell>
          <cell r="LY64">
            <v>0</v>
          </cell>
          <cell r="LZ64">
            <v>0</v>
          </cell>
          <cell r="MA64">
            <v>0</v>
          </cell>
          <cell r="MB64">
            <v>0</v>
          </cell>
          <cell r="MC64">
            <v>0</v>
          </cell>
          <cell r="MD64">
            <v>0</v>
          </cell>
          <cell r="ME64">
            <v>0</v>
          </cell>
          <cell r="MF64">
            <v>0</v>
          </cell>
          <cell r="MG64">
            <v>0</v>
          </cell>
          <cell r="MH64">
            <v>0</v>
          </cell>
          <cell r="MI64">
            <v>0</v>
          </cell>
          <cell r="MJ64">
            <v>0</v>
          </cell>
          <cell r="MK64">
            <v>0</v>
          </cell>
          <cell r="ML64">
            <v>0</v>
          </cell>
          <cell r="MM64">
            <v>0</v>
          </cell>
          <cell r="MN64">
            <v>0</v>
          </cell>
          <cell r="MO64">
            <v>0</v>
          </cell>
          <cell r="MP64">
            <v>0</v>
          </cell>
        </row>
        <row r="65">
          <cell r="C65" t="str">
            <v>BIRS20</v>
          </cell>
          <cell r="G65">
            <v>0</v>
          </cell>
          <cell r="H65">
            <v>0</v>
          </cell>
          <cell r="I65">
            <v>2.1756770708481161E-2</v>
          </cell>
          <cell r="J65">
            <v>0</v>
          </cell>
          <cell r="K65">
            <v>0</v>
          </cell>
          <cell r="L65">
            <v>0</v>
          </cell>
          <cell r="M65">
            <v>0</v>
          </cell>
          <cell r="N65">
            <v>0</v>
          </cell>
          <cell r="O65">
            <v>1.9901285074619759E-2</v>
          </cell>
          <cell r="P65">
            <v>0</v>
          </cell>
          <cell r="Q65">
            <v>0</v>
          </cell>
          <cell r="R65">
            <v>0</v>
          </cell>
          <cell r="S65">
            <v>0</v>
          </cell>
          <cell r="T65">
            <v>0</v>
          </cell>
          <cell r="U65">
            <v>1.7169970000000003E-2</v>
          </cell>
          <cell r="V65">
            <v>0</v>
          </cell>
          <cell r="W65">
            <v>0</v>
          </cell>
          <cell r="X65">
            <v>0</v>
          </cell>
          <cell r="Y65">
            <v>0</v>
          </cell>
          <cell r="Z65">
            <v>0</v>
          </cell>
          <cell r="AA65">
            <v>1.5634865494942547E-2</v>
          </cell>
          <cell r="AB65">
            <v>0</v>
          </cell>
          <cell r="AC65">
            <v>0</v>
          </cell>
          <cell r="AD65">
            <v>0</v>
          </cell>
          <cell r="AE65">
            <v>0</v>
          </cell>
          <cell r="AF65">
            <v>0</v>
          </cell>
          <cell r="AG65">
            <v>1.3009776821134546E-2</v>
          </cell>
          <cell r="AH65">
            <v>0</v>
          </cell>
          <cell r="AI65">
            <v>0</v>
          </cell>
          <cell r="AJ65">
            <v>0</v>
          </cell>
          <cell r="AK65">
            <v>0</v>
          </cell>
          <cell r="AL65">
            <v>0</v>
          </cell>
          <cell r="AM65">
            <v>9.7286800000000086E-3</v>
          </cell>
          <cell r="AN65">
            <v>0</v>
          </cell>
          <cell r="AO65">
            <v>0</v>
          </cell>
          <cell r="AP65">
            <v>0</v>
          </cell>
          <cell r="AQ65">
            <v>0</v>
          </cell>
          <cell r="AR65">
            <v>0</v>
          </cell>
          <cell r="AS65">
            <v>6.0849075836987478E-3</v>
          </cell>
          <cell r="AT65">
            <v>0</v>
          </cell>
          <cell r="AU65">
            <v>0</v>
          </cell>
          <cell r="AV65">
            <v>0</v>
          </cell>
          <cell r="AW65">
            <v>0</v>
          </cell>
          <cell r="AX65">
            <v>0</v>
          </cell>
          <cell r="AY65">
            <v>2.649691393070129E-3</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L65">
            <v>0</v>
          </cell>
          <cell r="GM65">
            <v>0</v>
          </cell>
          <cell r="GN65">
            <v>0</v>
          </cell>
          <cell r="GO65">
            <v>0</v>
          </cell>
          <cell r="GP65">
            <v>0</v>
          </cell>
          <cell r="GQ65">
            <v>0</v>
          </cell>
          <cell r="GR65">
            <v>0</v>
          </cell>
          <cell r="GS65">
            <v>0</v>
          </cell>
          <cell r="GT65">
            <v>0</v>
          </cell>
          <cell r="GU65">
            <v>0</v>
          </cell>
          <cell r="GV65">
            <v>0</v>
          </cell>
          <cell r="GW65">
            <v>0</v>
          </cell>
          <cell r="GX65">
            <v>0</v>
          </cell>
          <cell r="GY65">
            <v>0</v>
          </cell>
          <cell r="GZ65">
            <v>0</v>
          </cell>
          <cell r="HA65">
            <v>0</v>
          </cell>
          <cell r="HB65">
            <v>0</v>
          </cell>
          <cell r="HC65">
            <v>0</v>
          </cell>
          <cell r="HD65">
            <v>0</v>
          </cell>
          <cell r="HE65">
            <v>0</v>
          </cell>
          <cell r="HF65">
            <v>0</v>
          </cell>
          <cell r="HG65">
            <v>0</v>
          </cell>
          <cell r="HH65">
            <v>0</v>
          </cell>
          <cell r="HI65">
            <v>0</v>
          </cell>
          <cell r="HJ65">
            <v>0</v>
          </cell>
          <cell r="HK65">
            <v>0</v>
          </cell>
          <cell r="HL65">
            <v>0</v>
          </cell>
          <cell r="HM65">
            <v>0</v>
          </cell>
          <cell r="HN65">
            <v>0</v>
          </cell>
          <cell r="HO65">
            <v>0</v>
          </cell>
          <cell r="HP65">
            <v>0</v>
          </cell>
          <cell r="HQ65">
            <v>0</v>
          </cell>
          <cell r="HR65">
            <v>0</v>
          </cell>
          <cell r="HS65">
            <v>0</v>
          </cell>
          <cell r="HT65">
            <v>0</v>
          </cell>
          <cell r="HU65">
            <v>0</v>
          </cell>
          <cell r="HV65">
            <v>0</v>
          </cell>
          <cell r="HW65">
            <v>0</v>
          </cell>
          <cell r="HX65">
            <v>0</v>
          </cell>
          <cell r="HY65">
            <v>0</v>
          </cell>
          <cell r="HZ65">
            <v>0</v>
          </cell>
          <cell r="IA65">
            <v>0</v>
          </cell>
          <cell r="IB65">
            <v>0</v>
          </cell>
          <cell r="IC65">
            <v>0</v>
          </cell>
          <cell r="ID65">
            <v>0</v>
          </cell>
          <cell r="IE65">
            <v>0</v>
          </cell>
          <cell r="IF65">
            <v>0</v>
          </cell>
          <cell r="IG65">
            <v>0</v>
          </cell>
          <cell r="IH65">
            <v>0</v>
          </cell>
          <cell r="II65">
            <v>0</v>
          </cell>
          <cell r="IJ65">
            <v>0</v>
          </cell>
          <cell r="IK65">
            <v>0</v>
          </cell>
          <cell r="IL65">
            <v>0</v>
          </cell>
          <cell r="IM65">
            <v>0</v>
          </cell>
          <cell r="IN65">
            <v>0</v>
          </cell>
          <cell r="IO65">
            <v>0</v>
          </cell>
          <cell r="IP65">
            <v>0</v>
          </cell>
          <cell r="IQ65">
            <v>0</v>
          </cell>
          <cell r="IR65">
            <v>0</v>
          </cell>
          <cell r="IS65">
            <v>0</v>
          </cell>
          <cell r="IT65">
            <v>0</v>
          </cell>
          <cell r="IU65">
            <v>0</v>
          </cell>
          <cell r="IV65">
            <v>0</v>
          </cell>
          <cell r="IW65">
            <v>0</v>
          </cell>
          <cell r="IX65">
            <v>0</v>
          </cell>
          <cell r="IY65">
            <v>0</v>
          </cell>
          <cell r="IZ65">
            <v>0</v>
          </cell>
          <cell r="JA65">
            <v>0</v>
          </cell>
          <cell r="JB65">
            <v>0</v>
          </cell>
          <cell r="JC65">
            <v>0</v>
          </cell>
          <cell r="JD65">
            <v>0</v>
          </cell>
          <cell r="JE65">
            <v>0</v>
          </cell>
          <cell r="JF65">
            <v>0</v>
          </cell>
          <cell r="JG65">
            <v>0</v>
          </cell>
          <cell r="JH65">
            <v>0</v>
          </cell>
          <cell r="JI65">
            <v>0</v>
          </cell>
          <cell r="JJ65">
            <v>0</v>
          </cell>
          <cell r="JK65">
            <v>0</v>
          </cell>
          <cell r="JL65">
            <v>0</v>
          </cell>
          <cell r="JM65">
            <v>0</v>
          </cell>
          <cell r="JN65">
            <v>0</v>
          </cell>
          <cell r="JO65">
            <v>0</v>
          </cell>
          <cell r="JP65">
            <v>0</v>
          </cell>
          <cell r="JQ65">
            <v>0</v>
          </cell>
          <cell r="JR65">
            <v>0</v>
          </cell>
          <cell r="JS65">
            <v>0</v>
          </cell>
          <cell r="JT65">
            <v>0</v>
          </cell>
          <cell r="JU65">
            <v>0</v>
          </cell>
          <cell r="JV65">
            <v>0</v>
          </cell>
          <cell r="JW65">
            <v>0</v>
          </cell>
          <cell r="JX65">
            <v>0</v>
          </cell>
          <cell r="JY65">
            <v>0</v>
          </cell>
          <cell r="JZ65">
            <v>0</v>
          </cell>
          <cell r="KA65">
            <v>0</v>
          </cell>
          <cell r="KB65">
            <v>0</v>
          </cell>
          <cell r="KC65">
            <v>0</v>
          </cell>
          <cell r="KD65">
            <v>0</v>
          </cell>
          <cell r="KE65">
            <v>0</v>
          </cell>
          <cell r="KF65">
            <v>0</v>
          </cell>
          <cell r="KG65">
            <v>0</v>
          </cell>
          <cell r="KH65">
            <v>0</v>
          </cell>
          <cell r="KI65">
            <v>0</v>
          </cell>
          <cell r="KJ65">
            <v>0</v>
          </cell>
          <cell r="KK65">
            <v>0</v>
          </cell>
          <cell r="KL65">
            <v>0</v>
          </cell>
          <cell r="KM65">
            <v>0</v>
          </cell>
          <cell r="KN65">
            <v>0</v>
          </cell>
          <cell r="KO65">
            <v>0</v>
          </cell>
          <cell r="KP65">
            <v>0</v>
          </cell>
          <cell r="KQ65">
            <v>0</v>
          </cell>
          <cell r="KR65">
            <v>0</v>
          </cell>
          <cell r="KS65">
            <v>0</v>
          </cell>
          <cell r="KT65">
            <v>0</v>
          </cell>
          <cell r="KU65">
            <v>0</v>
          </cell>
          <cell r="KV65">
            <v>0</v>
          </cell>
          <cell r="KW65">
            <v>0</v>
          </cell>
          <cell r="KX65">
            <v>0</v>
          </cell>
          <cell r="KY65">
            <v>0</v>
          </cell>
          <cell r="KZ65">
            <v>0</v>
          </cell>
          <cell r="LA65">
            <v>0</v>
          </cell>
          <cell r="LB65">
            <v>0</v>
          </cell>
          <cell r="LC65">
            <v>0</v>
          </cell>
          <cell r="LD65">
            <v>0</v>
          </cell>
          <cell r="LE65">
            <v>0</v>
          </cell>
          <cell r="LF65">
            <v>0</v>
          </cell>
          <cell r="LG65">
            <v>0</v>
          </cell>
          <cell r="LH65">
            <v>0</v>
          </cell>
          <cell r="LI65">
            <v>0</v>
          </cell>
          <cell r="LJ65">
            <v>0</v>
          </cell>
          <cell r="LK65">
            <v>0</v>
          </cell>
          <cell r="LL65">
            <v>0</v>
          </cell>
          <cell r="LM65">
            <v>0</v>
          </cell>
          <cell r="LN65">
            <v>0</v>
          </cell>
          <cell r="LO65">
            <v>0</v>
          </cell>
          <cell r="LP65">
            <v>0</v>
          </cell>
          <cell r="LQ65">
            <v>0</v>
          </cell>
          <cell r="LR65">
            <v>0</v>
          </cell>
          <cell r="LS65">
            <v>0</v>
          </cell>
          <cell r="LT65">
            <v>0</v>
          </cell>
          <cell r="LU65">
            <v>0</v>
          </cell>
          <cell r="LV65">
            <v>0</v>
          </cell>
          <cell r="LW65">
            <v>0</v>
          </cell>
          <cell r="LX65">
            <v>0</v>
          </cell>
          <cell r="LY65">
            <v>0</v>
          </cell>
          <cell r="LZ65">
            <v>0</v>
          </cell>
          <cell r="MA65">
            <v>0</v>
          </cell>
          <cell r="MB65">
            <v>0</v>
          </cell>
          <cell r="MC65">
            <v>0</v>
          </cell>
          <cell r="MD65">
            <v>0</v>
          </cell>
          <cell r="ME65">
            <v>0</v>
          </cell>
          <cell r="MF65">
            <v>0</v>
          </cell>
          <cell r="MG65">
            <v>0</v>
          </cell>
          <cell r="MH65">
            <v>0</v>
          </cell>
          <cell r="MI65">
            <v>0</v>
          </cell>
          <cell r="MJ65">
            <v>0</v>
          </cell>
          <cell r="MK65">
            <v>0</v>
          </cell>
          <cell r="ML65">
            <v>0</v>
          </cell>
          <cell r="MM65">
            <v>0</v>
          </cell>
          <cell r="MN65">
            <v>0</v>
          </cell>
          <cell r="MO65">
            <v>0</v>
          </cell>
          <cell r="MP65">
            <v>0</v>
          </cell>
        </row>
        <row r="66">
          <cell r="C66" t="str">
            <v>PMM29</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22.192074999999999</v>
          </cell>
          <cell r="BA66">
            <v>0</v>
          </cell>
          <cell r="BB66">
            <v>0</v>
          </cell>
          <cell r="BC66">
            <v>0</v>
          </cell>
          <cell r="BD66">
            <v>0</v>
          </cell>
          <cell r="BE66">
            <v>0</v>
          </cell>
          <cell r="BF66">
            <v>0</v>
          </cell>
          <cell r="BG66">
            <v>0</v>
          </cell>
          <cell r="BH66">
            <v>0</v>
          </cell>
          <cell r="BI66">
            <v>0</v>
          </cell>
          <cell r="BJ66">
            <v>0</v>
          </cell>
          <cell r="BK66">
            <v>19.431866666666668</v>
          </cell>
          <cell r="BL66">
            <v>0</v>
          </cell>
          <cell r="BM66">
            <v>0</v>
          </cell>
          <cell r="BN66">
            <v>0</v>
          </cell>
          <cell r="BO66">
            <v>0</v>
          </cell>
          <cell r="BP66">
            <v>0</v>
          </cell>
          <cell r="BQ66">
            <v>11.261649999999999</v>
          </cell>
          <cell r="BR66">
            <v>0</v>
          </cell>
          <cell r="BS66">
            <v>0</v>
          </cell>
          <cell r="BT66">
            <v>0</v>
          </cell>
          <cell r="BU66">
            <v>0</v>
          </cell>
          <cell r="BV66">
            <v>0</v>
          </cell>
          <cell r="BW66">
            <v>11.261649999999999</v>
          </cell>
          <cell r="BX66">
            <v>0</v>
          </cell>
          <cell r="BY66">
            <v>0</v>
          </cell>
          <cell r="BZ66">
            <v>0</v>
          </cell>
          <cell r="CA66">
            <v>0</v>
          </cell>
          <cell r="CB66">
            <v>0</v>
          </cell>
          <cell r="CC66">
            <v>11.261649999999999</v>
          </cell>
          <cell r="CD66">
            <v>0</v>
          </cell>
          <cell r="CE66">
            <v>0</v>
          </cell>
          <cell r="CF66">
            <v>0</v>
          </cell>
          <cell r="CG66">
            <v>0</v>
          </cell>
          <cell r="CH66">
            <v>0</v>
          </cell>
          <cell r="CI66">
            <v>14.064323076923079</v>
          </cell>
          <cell r="CJ66">
            <v>0</v>
          </cell>
          <cell r="CK66">
            <v>0</v>
          </cell>
          <cell r="CL66">
            <v>0</v>
          </cell>
          <cell r="CM66">
            <v>0</v>
          </cell>
          <cell r="CN66">
            <v>0</v>
          </cell>
          <cell r="CO66">
            <v>12.892296153846155</v>
          </cell>
          <cell r="CP66">
            <v>0</v>
          </cell>
          <cell r="CQ66">
            <v>0</v>
          </cell>
          <cell r="CR66">
            <v>0</v>
          </cell>
          <cell r="CS66">
            <v>0</v>
          </cell>
          <cell r="CT66">
            <v>0</v>
          </cell>
          <cell r="CU66">
            <v>11.720269230769233</v>
          </cell>
          <cell r="CV66">
            <v>0</v>
          </cell>
          <cell r="CW66">
            <v>0</v>
          </cell>
          <cell r="CX66">
            <v>0</v>
          </cell>
          <cell r="CY66">
            <v>0</v>
          </cell>
          <cell r="CZ66">
            <v>0</v>
          </cell>
          <cell r="DA66">
            <v>10.548242307692309</v>
          </cell>
          <cell r="DB66">
            <v>0</v>
          </cell>
          <cell r="DC66">
            <v>0</v>
          </cell>
          <cell r="DD66">
            <v>0</v>
          </cell>
          <cell r="DE66">
            <v>0</v>
          </cell>
          <cell r="DF66">
            <v>0</v>
          </cell>
          <cell r="DG66">
            <v>9.3762153846153904</v>
          </cell>
          <cell r="DH66">
            <v>0</v>
          </cell>
          <cell r="DI66">
            <v>0</v>
          </cell>
          <cell r="DJ66">
            <v>0</v>
          </cell>
          <cell r="DK66">
            <v>0</v>
          </cell>
          <cell r="DL66">
            <v>0</v>
          </cell>
          <cell r="DM66">
            <v>8.2041884615384681</v>
          </cell>
          <cell r="DN66">
            <v>0</v>
          </cell>
          <cell r="DO66">
            <v>0</v>
          </cell>
          <cell r="DP66">
            <v>0</v>
          </cell>
          <cell r="DQ66">
            <v>0</v>
          </cell>
          <cell r="DR66">
            <v>0</v>
          </cell>
          <cell r="DS66">
            <v>7.0321615384615432</v>
          </cell>
          <cell r="DT66">
            <v>0</v>
          </cell>
          <cell r="DU66">
            <v>0</v>
          </cell>
          <cell r="DV66">
            <v>0</v>
          </cell>
          <cell r="DW66">
            <v>0</v>
          </cell>
          <cell r="DX66">
            <v>0</v>
          </cell>
          <cell r="DY66">
            <v>5.860134615384621</v>
          </cell>
          <cell r="DZ66">
            <v>0</v>
          </cell>
          <cell r="EA66">
            <v>0</v>
          </cell>
          <cell r="EB66">
            <v>0</v>
          </cell>
          <cell r="EC66">
            <v>0</v>
          </cell>
          <cell r="ED66">
            <v>0</v>
          </cell>
          <cell r="EE66">
            <v>4.688107692307697</v>
          </cell>
          <cell r="EF66">
            <v>0</v>
          </cell>
          <cell r="EG66">
            <v>0</v>
          </cell>
          <cell r="EH66">
            <v>0</v>
          </cell>
          <cell r="EI66">
            <v>0</v>
          </cell>
          <cell r="EJ66">
            <v>0</v>
          </cell>
          <cell r="EK66">
            <v>3.5160807692307738</v>
          </cell>
          <cell r="EL66">
            <v>0</v>
          </cell>
          <cell r="EM66">
            <v>0</v>
          </cell>
          <cell r="EN66">
            <v>0</v>
          </cell>
          <cell r="EO66">
            <v>0</v>
          </cell>
          <cell r="EP66">
            <v>0</v>
          </cell>
          <cell r="EQ66">
            <v>2.3440538461538507</v>
          </cell>
          <cell r="ER66">
            <v>0</v>
          </cell>
          <cell r="ES66">
            <v>0</v>
          </cell>
          <cell r="ET66">
            <v>0</v>
          </cell>
          <cell r="EU66">
            <v>0</v>
          </cell>
          <cell r="EV66">
            <v>0</v>
          </cell>
          <cell r="EW66">
            <v>1.1720269230769274</v>
          </cell>
          <cell r="EX66">
            <v>0</v>
          </cell>
          <cell r="EY66">
            <v>0</v>
          </cell>
          <cell r="EZ66">
            <v>0</v>
          </cell>
          <cell r="FA66">
            <v>0</v>
          </cell>
          <cell r="FB66">
            <v>0</v>
          </cell>
          <cell r="FC66">
            <v>0</v>
          </cell>
          <cell r="FD66">
            <v>0</v>
          </cell>
          <cell r="FE66">
            <v>0</v>
          </cell>
          <cell r="FF66">
            <v>0</v>
          </cell>
          <cell r="FG66">
            <v>0</v>
          </cell>
          <cell r="FH66">
            <v>0</v>
          </cell>
          <cell r="FI66">
            <v>0</v>
          </cell>
          <cell r="FJ66">
            <v>0</v>
          </cell>
          <cell r="FK66">
            <v>0</v>
          </cell>
          <cell r="FL66">
            <v>0</v>
          </cell>
          <cell r="FM66">
            <v>0</v>
          </cell>
          <cell r="FN66">
            <v>0</v>
          </cell>
          <cell r="FO66">
            <v>0</v>
          </cell>
          <cell r="FP66">
            <v>0</v>
          </cell>
          <cell r="FQ66">
            <v>0</v>
          </cell>
          <cell r="FR66">
            <v>0</v>
          </cell>
          <cell r="FS66">
            <v>0</v>
          </cell>
          <cell r="FT66">
            <v>0</v>
          </cell>
          <cell r="FU66">
            <v>0</v>
          </cell>
          <cell r="FV66">
            <v>0</v>
          </cell>
          <cell r="FW66">
            <v>0</v>
          </cell>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L66">
            <v>0</v>
          </cell>
          <cell r="GM66">
            <v>0</v>
          </cell>
          <cell r="GN66">
            <v>0</v>
          </cell>
          <cell r="GO66">
            <v>0</v>
          </cell>
          <cell r="GP66">
            <v>0</v>
          </cell>
          <cell r="GQ66">
            <v>0</v>
          </cell>
          <cell r="GR66">
            <v>0</v>
          </cell>
          <cell r="GS66">
            <v>0</v>
          </cell>
          <cell r="GT66">
            <v>0</v>
          </cell>
          <cell r="GU66">
            <v>0</v>
          </cell>
          <cell r="GV66">
            <v>0</v>
          </cell>
          <cell r="GW66">
            <v>0</v>
          </cell>
          <cell r="GX66">
            <v>0</v>
          </cell>
          <cell r="GY66">
            <v>0</v>
          </cell>
          <cell r="GZ66">
            <v>0</v>
          </cell>
          <cell r="HA66">
            <v>0</v>
          </cell>
          <cell r="HB66">
            <v>0</v>
          </cell>
          <cell r="HC66">
            <v>0</v>
          </cell>
          <cell r="HD66">
            <v>0</v>
          </cell>
          <cell r="HE66">
            <v>0</v>
          </cell>
          <cell r="HF66">
            <v>0</v>
          </cell>
          <cell r="HG66">
            <v>0</v>
          </cell>
          <cell r="HH66">
            <v>0</v>
          </cell>
          <cell r="HI66">
            <v>0</v>
          </cell>
          <cell r="HJ66">
            <v>0</v>
          </cell>
          <cell r="HK66">
            <v>0</v>
          </cell>
          <cell r="HL66">
            <v>0</v>
          </cell>
          <cell r="HM66">
            <v>0</v>
          </cell>
          <cell r="HN66">
            <v>0</v>
          </cell>
          <cell r="HO66">
            <v>0</v>
          </cell>
          <cell r="HP66">
            <v>0</v>
          </cell>
          <cell r="HQ66">
            <v>0</v>
          </cell>
          <cell r="HR66">
            <v>0</v>
          </cell>
          <cell r="HS66">
            <v>0</v>
          </cell>
          <cell r="HT66">
            <v>0</v>
          </cell>
          <cell r="HU66">
            <v>0</v>
          </cell>
          <cell r="HV66">
            <v>0</v>
          </cell>
          <cell r="HW66">
            <v>0</v>
          </cell>
          <cell r="HX66">
            <v>0</v>
          </cell>
          <cell r="HY66">
            <v>0</v>
          </cell>
          <cell r="HZ66">
            <v>0</v>
          </cell>
          <cell r="IA66">
            <v>0</v>
          </cell>
          <cell r="IB66">
            <v>0</v>
          </cell>
          <cell r="IC66">
            <v>0</v>
          </cell>
          <cell r="ID66">
            <v>0</v>
          </cell>
          <cell r="IE66">
            <v>0</v>
          </cell>
          <cell r="IF66">
            <v>0</v>
          </cell>
          <cell r="IG66">
            <v>0</v>
          </cell>
          <cell r="IH66">
            <v>0</v>
          </cell>
          <cell r="II66">
            <v>0</v>
          </cell>
          <cell r="IJ66">
            <v>0</v>
          </cell>
          <cell r="IK66">
            <v>0</v>
          </cell>
          <cell r="IL66">
            <v>0</v>
          </cell>
          <cell r="IM66">
            <v>0</v>
          </cell>
          <cell r="IN66">
            <v>0</v>
          </cell>
          <cell r="IO66">
            <v>0</v>
          </cell>
          <cell r="IP66">
            <v>0</v>
          </cell>
          <cell r="IQ66">
            <v>0</v>
          </cell>
          <cell r="IR66">
            <v>0</v>
          </cell>
          <cell r="IS66">
            <v>0</v>
          </cell>
          <cell r="IT66">
            <v>0</v>
          </cell>
          <cell r="IU66">
            <v>0</v>
          </cell>
          <cell r="IV66">
            <v>0</v>
          </cell>
          <cell r="IW66">
            <v>0</v>
          </cell>
          <cell r="IX66">
            <v>0</v>
          </cell>
          <cell r="IY66">
            <v>0</v>
          </cell>
          <cell r="IZ66">
            <v>0</v>
          </cell>
          <cell r="JA66">
            <v>0</v>
          </cell>
          <cell r="JB66">
            <v>0</v>
          </cell>
          <cell r="JC66">
            <v>0</v>
          </cell>
          <cell r="JD66">
            <v>0</v>
          </cell>
          <cell r="JE66">
            <v>0</v>
          </cell>
          <cell r="JF66">
            <v>0</v>
          </cell>
          <cell r="JG66">
            <v>0</v>
          </cell>
          <cell r="JH66">
            <v>0</v>
          </cell>
          <cell r="JI66">
            <v>0</v>
          </cell>
          <cell r="JJ66">
            <v>0</v>
          </cell>
          <cell r="JK66">
            <v>0</v>
          </cell>
          <cell r="JL66">
            <v>0</v>
          </cell>
          <cell r="JM66">
            <v>0</v>
          </cell>
          <cell r="JN66">
            <v>0</v>
          </cell>
          <cell r="JO66">
            <v>0</v>
          </cell>
          <cell r="JP66">
            <v>0</v>
          </cell>
          <cell r="JQ66">
            <v>0</v>
          </cell>
          <cell r="JR66">
            <v>0</v>
          </cell>
          <cell r="JS66">
            <v>0</v>
          </cell>
          <cell r="JT66">
            <v>0</v>
          </cell>
          <cell r="JU66">
            <v>0</v>
          </cell>
          <cell r="JV66">
            <v>0</v>
          </cell>
          <cell r="JW66">
            <v>0</v>
          </cell>
          <cell r="JX66">
            <v>0</v>
          </cell>
          <cell r="JY66">
            <v>0</v>
          </cell>
          <cell r="JZ66">
            <v>0</v>
          </cell>
          <cell r="KA66">
            <v>0</v>
          </cell>
          <cell r="KB66">
            <v>0</v>
          </cell>
          <cell r="KC66">
            <v>0</v>
          </cell>
          <cell r="KD66">
            <v>0</v>
          </cell>
          <cell r="KE66">
            <v>0</v>
          </cell>
          <cell r="KF66">
            <v>0</v>
          </cell>
          <cell r="KG66">
            <v>0</v>
          </cell>
          <cell r="KH66">
            <v>0</v>
          </cell>
          <cell r="KI66">
            <v>0</v>
          </cell>
          <cell r="KJ66">
            <v>0</v>
          </cell>
          <cell r="KK66">
            <v>0</v>
          </cell>
          <cell r="KL66">
            <v>0</v>
          </cell>
          <cell r="KM66">
            <v>0</v>
          </cell>
          <cell r="KN66">
            <v>0</v>
          </cell>
          <cell r="KO66">
            <v>0</v>
          </cell>
          <cell r="KP66">
            <v>0</v>
          </cell>
          <cell r="KQ66">
            <v>0</v>
          </cell>
          <cell r="KR66">
            <v>0</v>
          </cell>
          <cell r="KS66">
            <v>0</v>
          </cell>
          <cell r="KT66">
            <v>0</v>
          </cell>
          <cell r="KU66">
            <v>0</v>
          </cell>
          <cell r="KV66">
            <v>0</v>
          </cell>
          <cell r="KW66">
            <v>0</v>
          </cell>
          <cell r="KX66">
            <v>0</v>
          </cell>
          <cell r="KY66">
            <v>0</v>
          </cell>
          <cell r="KZ66">
            <v>0</v>
          </cell>
          <cell r="LA66">
            <v>0</v>
          </cell>
          <cell r="LB66">
            <v>0</v>
          </cell>
          <cell r="LC66">
            <v>0</v>
          </cell>
          <cell r="LD66">
            <v>0</v>
          </cell>
          <cell r="LE66">
            <v>0</v>
          </cell>
          <cell r="LF66">
            <v>0</v>
          </cell>
          <cell r="LG66">
            <v>0</v>
          </cell>
          <cell r="LH66">
            <v>0</v>
          </cell>
          <cell r="LI66">
            <v>0</v>
          </cell>
          <cell r="LJ66">
            <v>0</v>
          </cell>
          <cell r="LK66">
            <v>0</v>
          </cell>
          <cell r="LL66">
            <v>0</v>
          </cell>
          <cell r="LM66">
            <v>0</v>
          </cell>
          <cell r="LN66">
            <v>0</v>
          </cell>
          <cell r="LO66">
            <v>0</v>
          </cell>
          <cell r="LP66">
            <v>0</v>
          </cell>
          <cell r="LQ66">
            <v>0</v>
          </cell>
          <cell r="LR66">
            <v>0</v>
          </cell>
          <cell r="LS66">
            <v>0</v>
          </cell>
          <cell r="LT66">
            <v>0</v>
          </cell>
          <cell r="LU66">
            <v>0</v>
          </cell>
          <cell r="LV66">
            <v>0</v>
          </cell>
          <cell r="LW66">
            <v>0</v>
          </cell>
          <cell r="LX66">
            <v>0</v>
          </cell>
          <cell r="LY66">
            <v>0</v>
          </cell>
          <cell r="LZ66">
            <v>0</v>
          </cell>
          <cell r="MA66">
            <v>0</v>
          </cell>
          <cell r="MB66">
            <v>0</v>
          </cell>
          <cell r="MC66">
            <v>0</v>
          </cell>
          <cell r="MD66">
            <v>0</v>
          </cell>
          <cell r="ME66">
            <v>0</v>
          </cell>
          <cell r="MF66">
            <v>0</v>
          </cell>
          <cell r="MG66">
            <v>0</v>
          </cell>
          <cell r="MH66">
            <v>0</v>
          </cell>
          <cell r="MI66">
            <v>0</v>
          </cell>
          <cell r="MJ66">
            <v>0</v>
          </cell>
          <cell r="MK66">
            <v>0</v>
          </cell>
          <cell r="ML66">
            <v>0</v>
          </cell>
          <cell r="MM66">
            <v>0</v>
          </cell>
          <cell r="MN66">
            <v>0</v>
          </cell>
          <cell r="MO66">
            <v>0</v>
          </cell>
          <cell r="MP66">
            <v>0</v>
          </cell>
        </row>
        <row r="67">
          <cell r="C67" t="str">
            <v>PMY24</v>
          </cell>
          <cell r="G67">
            <v>0</v>
          </cell>
          <cell r="H67">
            <v>0</v>
          </cell>
          <cell r="I67">
            <v>0</v>
          </cell>
          <cell r="J67">
            <v>0</v>
          </cell>
          <cell r="K67">
            <v>20.9375</v>
          </cell>
          <cell r="L67">
            <v>0</v>
          </cell>
          <cell r="M67">
            <v>0</v>
          </cell>
          <cell r="N67">
            <v>0</v>
          </cell>
          <cell r="O67">
            <v>0</v>
          </cell>
          <cell r="P67">
            <v>0</v>
          </cell>
          <cell r="Q67">
            <v>20.9375</v>
          </cell>
          <cell r="R67">
            <v>0</v>
          </cell>
          <cell r="S67">
            <v>0</v>
          </cell>
          <cell r="T67">
            <v>0</v>
          </cell>
          <cell r="U67">
            <v>0</v>
          </cell>
          <cell r="V67">
            <v>0</v>
          </cell>
          <cell r="W67">
            <v>20.9375</v>
          </cell>
          <cell r="X67">
            <v>0</v>
          </cell>
          <cell r="Y67">
            <v>0</v>
          </cell>
          <cell r="Z67">
            <v>0</v>
          </cell>
          <cell r="AA67">
            <v>0</v>
          </cell>
          <cell r="AB67">
            <v>0</v>
          </cell>
          <cell r="AC67">
            <v>20.9375</v>
          </cell>
          <cell r="AD67">
            <v>0</v>
          </cell>
          <cell r="AE67">
            <v>0</v>
          </cell>
          <cell r="AF67">
            <v>0</v>
          </cell>
          <cell r="AG67">
            <v>0</v>
          </cell>
          <cell r="AH67">
            <v>0</v>
          </cell>
          <cell r="AI67">
            <v>20.9375</v>
          </cell>
          <cell r="AJ67">
            <v>0</v>
          </cell>
          <cell r="AK67">
            <v>0</v>
          </cell>
          <cell r="AL67">
            <v>0</v>
          </cell>
          <cell r="AM67">
            <v>0</v>
          </cell>
          <cell r="AN67">
            <v>0</v>
          </cell>
          <cell r="AO67">
            <v>20.9375</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cell r="EG67">
            <v>0</v>
          </cell>
          <cell r="EH67">
            <v>0</v>
          </cell>
          <cell r="EI67">
            <v>0</v>
          </cell>
          <cell r="EJ67">
            <v>0</v>
          </cell>
          <cell r="EK67">
            <v>0</v>
          </cell>
          <cell r="EL67">
            <v>0</v>
          </cell>
          <cell r="EM67">
            <v>0</v>
          </cell>
          <cell r="EN67">
            <v>0</v>
          </cell>
          <cell r="EO67">
            <v>0</v>
          </cell>
          <cell r="EP67">
            <v>0</v>
          </cell>
          <cell r="EQ67">
            <v>0</v>
          </cell>
          <cell r="ER67">
            <v>0</v>
          </cell>
          <cell r="ES67">
            <v>0</v>
          </cell>
          <cell r="ET67">
            <v>0</v>
          </cell>
          <cell r="EU67">
            <v>0</v>
          </cell>
          <cell r="EV67">
            <v>0</v>
          </cell>
          <cell r="EW67">
            <v>0</v>
          </cell>
          <cell r="EX67">
            <v>0</v>
          </cell>
          <cell r="EY67">
            <v>0</v>
          </cell>
          <cell r="EZ67">
            <v>0</v>
          </cell>
          <cell r="FA67">
            <v>0</v>
          </cell>
          <cell r="FB67">
            <v>0</v>
          </cell>
          <cell r="FC67">
            <v>0</v>
          </cell>
          <cell r="FD67">
            <v>0</v>
          </cell>
          <cell r="FE67">
            <v>0</v>
          </cell>
          <cell r="FF67">
            <v>0</v>
          </cell>
          <cell r="FG67">
            <v>0</v>
          </cell>
          <cell r="FH67">
            <v>0</v>
          </cell>
          <cell r="FI67">
            <v>0</v>
          </cell>
          <cell r="FJ67">
            <v>0</v>
          </cell>
          <cell r="FK67">
            <v>0</v>
          </cell>
          <cell r="FL67">
            <v>0</v>
          </cell>
          <cell r="FM67">
            <v>0</v>
          </cell>
          <cell r="FN67">
            <v>0</v>
          </cell>
          <cell r="FO67">
            <v>0</v>
          </cell>
          <cell r="FP67">
            <v>0</v>
          </cell>
          <cell r="FQ67">
            <v>0</v>
          </cell>
          <cell r="FR67">
            <v>0</v>
          </cell>
          <cell r="FS67">
            <v>0</v>
          </cell>
          <cell r="FT67">
            <v>0</v>
          </cell>
          <cell r="FU67">
            <v>0</v>
          </cell>
          <cell r="FV67">
            <v>0</v>
          </cell>
          <cell r="FW67">
            <v>0</v>
          </cell>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L67">
            <v>0</v>
          </cell>
          <cell r="GM67">
            <v>0</v>
          </cell>
          <cell r="GN67">
            <v>0</v>
          </cell>
          <cell r="GO67">
            <v>0</v>
          </cell>
          <cell r="GP67">
            <v>0</v>
          </cell>
          <cell r="GQ67">
            <v>0</v>
          </cell>
          <cell r="GR67">
            <v>0</v>
          </cell>
          <cell r="GS67">
            <v>0</v>
          </cell>
          <cell r="GT67">
            <v>0</v>
          </cell>
          <cell r="GU67">
            <v>0</v>
          </cell>
          <cell r="GV67">
            <v>0</v>
          </cell>
          <cell r="GW67">
            <v>0</v>
          </cell>
          <cell r="GX67">
            <v>0</v>
          </cell>
          <cell r="GY67">
            <v>0</v>
          </cell>
          <cell r="GZ67">
            <v>0</v>
          </cell>
          <cell r="HA67">
            <v>0</v>
          </cell>
          <cell r="HB67">
            <v>0</v>
          </cell>
          <cell r="HC67">
            <v>0</v>
          </cell>
          <cell r="HD67">
            <v>0</v>
          </cell>
          <cell r="HE67">
            <v>0</v>
          </cell>
          <cell r="HF67">
            <v>0</v>
          </cell>
          <cell r="HG67">
            <v>0</v>
          </cell>
          <cell r="HH67">
            <v>0</v>
          </cell>
          <cell r="HI67">
            <v>0</v>
          </cell>
          <cell r="HJ67">
            <v>0</v>
          </cell>
          <cell r="HK67">
            <v>0</v>
          </cell>
          <cell r="HL67">
            <v>0</v>
          </cell>
          <cell r="HM67">
            <v>0</v>
          </cell>
          <cell r="HN67">
            <v>0</v>
          </cell>
          <cell r="HO67">
            <v>0</v>
          </cell>
          <cell r="HP67">
            <v>0</v>
          </cell>
          <cell r="HQ67">
            <v>0</v>
          </cell>
          <cell r="HR67">
            <v>0</v>
          </cell>
          <cell r="HS67">
            <v>0</v>
          </cell>
          <cell r="HT67">
            <v>0</v>
          </cell>
          <cell r="HU67">
            <v>0</v>
          </cell>
          <cell r="HV67">
            <v>0</v>
          </cell>
          <cell r="HW67">
            <v>0</v>
          </cell>
          <cell r="HX67">
            <v>0</v>
          </cell>
          <cell r="HY67">
            <v>0</v>
          </cell>
          <cell r="HZ67">
            <v>0</v>
          </cell>
          <cell r="IA67">
            <v>0</v>
          </cell>
          <cell r="IB67">
            <v>0</v>
          </cell>
          <cell r="IC67">
            <v>0</v>
          </cell>
          <cell r="ID67">
            <v>0</v>
          </cell>
          <cell r="IE67">
            <v>0</v>
          </cell>
          <cell r="IF67">
            <v>0</v>
          </cell>
          <cell r="IG67">
            <v>0</v>
          </cell>
          <cell r="IH67">
            <v>0</v>
          </cell>
          <cell r="II67">
            <v>0</v>
          </cell>
          <cell r="IJ67">
            <v>0</v>
          </cell>
          <cell r="IK67">
            <v>0</v>
          </cell>
          <cell r="IL67">
            <v>0</v>
          </cell>
          <cell r="IM67">
            <v>0</v>
          </cell>
          <cell r="IN67">
            <v>0</v>
          </cell>
          <cell r="IO67">
            <v>0</v>
          </cell>
          <cell r="IP67">
            <v>0</v>
          </cell>
          <cell r="IQ67">
            <v>0</v>
          </cell>
          <cell r="IR67">
            <v>0</v>
          </cell>
          <cell r="IS67">
            <v>0</v>
          </cell>
          <cell r="IT67">
            <v>0</v>
          </cell>
          <cell r="IU67">
            <v>0</v>
          </cell>
          <cell r="IV67">
            <v>0</v>
          </cell>
          <cell r="IW67">
            <v>0</v>
          </cell>
          <cell r="IX67">
            <v>0</v>
          </cell>
          <cell r="IY67">
            <v>0</v>
          </cell>
          <cell r="IZ67">
            <v>0</v>
          </cell>
          <cell r="JA67">
            <v>0</v>
          </cell>
          <cell r="JB67">
            <v>0</v>
          </cell>
          <cell r="JC67">
            <v>0</v>
          </cell>
          <cell r="JD67">
            <v>0</v>
          </cell>
          <cell r="JE67">
            <v>0</v>
          </cell>
          <cell r="JF67">
            <v>0</v>
          </cell>
          <cell r="JG67">
            <v>0</v>
          </cell>
          <cell r="JH67">
            <v>0</v>
          </cell>
          <cell r="JI67">
            <v>0</v>
          </cell>
          <cell r="JJ67">
            <v>0</v>
          </cell>
          <cell r="JK67">
            <v>0</v>
          </cell>
          <cell r="JL67">
            <v>0</v>
          </cell>
          <cell r="JM67">
            <v>0</v>
          </cell>
          <cell r="JN67">
            <v>0</v>
          </cell>
          <cell r="JO67">
            <v>0</v>
          </cell>
          <cell r="JP67">
            <v>0</v>
          </cell>
          <cell r="JQ67">
            <v>0</v>
          </cell>
          <cell r="JR67">
            <v>0</v>
          </cell>
          <cell r="JS67">
            <v>0</v>
          </cell>
          <cell r="JT67">
            <v>0</v>
          </cell>
          <cell r="JU67">
            <v>0</v>
          </cell>
          <cell r="JV67">
            <v>0</v>
          </cell>
          <cell r="JW67">
            <v>0</v>
          </cell>
          <cell r="JX67">
            <v>0</v>
          </cell>
          <cell r="JY67">
            <v>0</v>
          </cell>
          <cell r="JZ67">
            <v>0</v>
          </cell>
          <cell r="KA67">
            <v>0</v>
          </cell>
          <cell r="KB67">
            <v>0</v>
          </cell>
          <cell r="KC67">
            <v>0</v>
          </cell>
          <cell r="KD67">
            <v>0</v>
          </cell>
          <cell r="KE67">
            <v>0</v>
          </cell>
          <cell r="KF67">
            <v>0</v>
          </cell>
          <cell r="KG67">
            <v>0</v>
          </cell>
          <cell r="KH67">
            <v>0</v>
          </cell>
          <cell r="KI67">
            <v>0</v>
          </cell>
          <cell r="KJ67">
            <v>0</v>
          </cell>
          <cell r="KK67">
            <v>0</v>
          </cell>
          <cell r="KL67">
            <v>0</v>
          </cell>
          <cell r="KM67">
            <v>0</v>
          </cell>
          <cell r="KN67">
            <v>0</v>
          </cell>
          <cell r="KO67">
            <v>0</v>
          </cell>
          <cell r="KP67">
            <v>0</v>
          </cell>
          <cell r="KQ67">
            <v>0</v>
          </cell>
          <cell r="KR67">
            <v>0</v>
          </cell>
          <cell r="KS67">
            <v>0</v>
          </cell>
          <cell r="KT67">
            <v>0</v>
          </cell>
          <cell r="KU67">
            <v>0</v>
          </cell>
          <cell r="KV67">
            <v>0</v>
          </cell>
          <cell r="KW67">
            <v>0</v>
          </cell>
          <cell r="KX67">
            <v>0</v>
          </cell>
          <cell r="KY67">
            <v>0</v>
          </cell>
          <cell r="KZ67">
            <v>0</v>
          </cell>
          <cell r="LA67">
            <v>0</v>
          </cell>
          <cell r="LB67">
            <v>0</v>
          </cell>
          <cell r="LC67">
            <v>0</v>
          </cell>
          <cell r="LD67">
            <v>0</v>
          </cell>
          <cell r="LE67">
            <v>0</v>
          </cell>
          <cell r="LF67">
            <v>0</v>
          </cell>
          <cell r="LG67">
            <v>0</v>
          </cell>
          <cell r="LH67">
            <v>0</v>
          </cell>
          <cell r="LI67">
            <v>0</v>
          </cell>
          <cell r="LJ67">
            <v>0</v>
          </cell>
          <cell r="LK67">
            <v>0</v>
          </cell>
          <cell r="LL67">
            <v>0</v>
          </cell>
          <cell r="LM67">
            <v>0</v>
          </cell>
          <cell r="LN67">
            <v>0</v>
          </cell>
          <cell r="LO67">
            <v>0</v>
          </cell>
          <cell r="LP67">
            <v>0</v>
          </cell>
          <cell r="LQ67">
            <v>0</v>
          </cell>
          <cell r="LR67">
            <v>0</v>
          </cell>
          <cell r="LS67">
            <v>0</v>
          </cell>
          <cell r="LT67">
            <v>0</v>
          </cell>
          <cell r="LU67">
            <v>0</v>
          </cell>
          <cell r="LV67">
            <v>0</v>
          </cell>
          <cell r="LW67">
            <v>0</v>
          </cell>
          <cell r="LX67">
            <v>0</v>
          </cell>
          <cell r="LY67">
            <v>0</v>
          </cell>
          <cell r="LZ67">
            <v>0</v>
          </cell>
          <cell r="MA67">
            <v>0</v>
          </cell>
          <cell r="MB67">
            <v>0</v>
          </cell>
          <cell r="MC67">
            <v>0</v>
          </cell>
          <cell r="MD67">
            <v>0</v>
          </cell>
          <cell r="ME67">
            <v>0</v>
          </cell>
          <cell r="MF67">
            <v>0</v>
          </cell>
          <cell r="MG67">
            <v>0</v>
          </cell>
          <cell r="MH67">
            <v>0</v>
          </cell>
          <cell r="MI67">
            <v>0</v>
          </cell>
          <cell r="MJ67">
            <v>0</v>
          </cell>
          <cell r="MK67">
            <v>0</v>
          </cell>
          <cell r="ML67">
            <v>0</v>
          </cell>
          <cell r="MM67">
            <v>0</v>
          </cell>
          <cell r="MN67">
            <v>0</v>
          </cell>
          <cell r="MO67">
            <v>0</v>
          </cell>
          <cell r="MP67">
            <v>0</v>
          </cell>
        </row>
        <row r="68">
          <cell r="C68" t="str">
            <v>PMY24-C</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0.50865562500000006</v>
          </cell>
          <cell r="X68">
            <v>0</v>
          </cell>
          <cell r="Y68">
            <v>0</v>
          </cell>
          <cell r="Z68">
            <v>0</v>
          </cell>
          <cell r="AA68">
            <v>0</v>
          </cell>
          <cell r="AB68">
            <v>0</v>
          </cell>
          <cell r="AC68">
            <v>0.81652062499999989</v>
          </cell>
          <cell r="AD68">
            <v>0</v>
          </cell>
          <cell r="AE68">
            <v>0</v>
          </cell>
          <cell r="AF68">
            <v>0</v>
          </cell>
          <cell r="AG68">
            <v>0</v>
          </cell>
          <cell r="AH68">
            <v>0</v>
          </cell>
          <cell r="AI68">
            <v>1.254575</v>
          </cell>
          <cell r="AJ68">
            <v>0</v>
          </cell>
          <cell r="AK68">
            <v>0</v>
          </cell>
          <cell r="AL68">
            <v>0</v>
          </cell>
          <cell r="AM68">
            <v>0</v>
          </cell>
          <cell r="AN68">
            <v>0</v>
          </cell>
          <cell r="AO68">
            <v>1.254575</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D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L68">
            <v>0</v>
          </cell>
          <cell r="GM68">
            <v>0</v>
          </cell>
          <cell r="GN68">
            <v>0</v>
          </cell>
          <cell r="GO68">
            <v>0</v>
          </cell>
          <cell r="GP68">
            <v>0</v>
          </cell>
          <cell r="GQ68">
            <v>0</v>
          </cell>
          <cell r="GR68">
            <v>0</v>
          </cell>
          <cell r="GS68">
            <v>0</v>
          </cell>
          <cell r="GT68">
            <v>0</v>
          </cell>
          <cell r="GU68">
            <v>0</v>
          </cell>
          <cell r="GV68">
            <v>0</v>
          </cell>
          <cell r="GW68">
            <v>0</v>
          </cell>
          <cell r="GX68">
            <v>0</v>
          </cell>
          <cell r="GY68">
            <v>0</v>
          </cell>
          <cell r="GZ68">
            <v>0</v>
          </cell>
          <cell r="HA68">
            <v>0</v>
          </cell>
          <cell r="HB68">
            <v>0</v>
          </cell>
          <cell r="HC68">
            <v>0</v>
          </cell>
          <cell r="HD68">
            <v>0</v>
          </cell>
          <cell r="HE68">
            <v>0</v>
          </cell>
          <cell r="HF68">
            <v>0</v>
          </cell>
          <cell r="HG68">
            <v>0</v>
          </cell>
          <cell r="HH68">
            <v>0</v>
          </cell>
          <cell r="HI68">
            <v>0</v>
          </cell>
          <cell r="HJ68">
            <v>0</v>
          </cell>
          <cell r="HK68">
            <v>0</v>
          </cell>
          <cell r="HL68">
            <v>0</v>
          </cell>
          <cell r="HM68">
            <v>0</v>
          </cell>
          <cell r="HN68">
            <v>0</v>
          </cell>
          <cell r="HO68">
            <v>0</v>
          </cell>
          <cell r="HP68">
            <v>0</v>
          </cell>
          <cell r="HQ68">
            <v>0</v>
          </cell>
          <cell r="HR68">
            <v>0</v>
          </cell>
          <cell r="HS68">
            <v>0</v>
          </cell>
          <cell r="HT68">
            <v>0</v>
          </cell>
          <cell r="HU68">
            <v>0</v>
          </cell>
          <cell r="HV68">
            <v>0</v>
          </cell>
          <cell r="HW68">
            <v>0</v>
          </cell>
          <cell r="HX68">
            <v>0</v>
          </cell>
          <cell r="HY68">
            <v>0</v>
          </cell>
          <cell r="HZ68">
            <v>0</v>
          </cell>
          <cell r="IA68">
            <v>0</v>
          </cell>
          <cell r="IB68">
            <v>0</v>
          </cell>
          <cell r="IC68">
            <v>0</v>
          </cell>
          <cell r="ID68">
            <v>0</v>
          </cell>
          <cell r="IE68">
            <v>0</v>
          </cell>
          <cell r="IF68">
            <v>0</v>
          </cell>
          <cell r="IG68">
            <v>0</v>
          </cell>
          <cell r="IH68">
            <v>0</v>
          </cell>
          <cell r="II68">
            <v>0</v>
          </cell>
          <cell r="IJ68">
            <v>0</v>
          </cell>
          <cell r="IK68">
            <v>0</v>
          </cell>
          <cell r="IL68">
            <v>0</v>
          </cell>
          <cell r="IM68">
            <v>0</v>
          </cell>
          <cell r="IN68">
            <v>0</v>
          </cell>
          <cell r="IO68">
            <v>0</v>
          </cell>
          <cell r="IP68">
            <v>0</v>
          </cell>
          <cell r="IQ68">
            <v>0</v>
          </cell>
          <cell r="IR68">
            <v>0</v>
          </cell>
          <cell r="IS68">
            <v>0</v>
          </cell>
          <cell r="IT68">
            <v>0</v>
          </cell>
          <cell r="IU68">
            <v>0</v>
          </cell>
          <cell r="IV68">
            <v>0</v>
          </cell>
          <cell r="IW68">
            <v>0</v>
          </cell>
          <cell r="IX68">
            <v>0</v>
          </cell>
          <cell r="IY68">
            <v>0</v>
          </cell>
          <cell r="IZ68">
            <v>0</v>
          </cell>
          <cell r="JA68">
            <v>0</v>
          </cell>
          <cell r="JB68">
            <v>0</v>
          </cell>
          <cell r="JC68">
            <v>0</v>
          </cell>
          <cell r="JD68">
            <v>0</v>
          </cell>
          <cell r="JE68">
            <v>0</v>
          </cell>
          <cell r="JF68">
            <v>0</v>
          </cell>
          <cell r="JG68">
            <v>0</v>
          </cell>
          <cell r="JH68">
            <v>0</v>
          </cell>
          <cell r="JI68">
            <v>0</v>
          </cell>
          <cell r="JJ68">
            <v>0</v>
          </cell>
          <cell r="JK68">
            <v>0</v>
          </cell>
          <cell r="JL68">
            <v>0</v>
          </cell>
          <cell r="JM68">
            <v>0</v>
          </cell>
          <cell r="JN68">
            <v>0</v>
          </cell>
          <cell r="JO68">
            <v>0</v>
          </cell>
          <cell r="JP68">
            <v>0</v>
          </cell>
          <cell r="JQ68">
            <v>0</v>
          </cell>
          <cell r="JR68">
            <v>0</v>
          </cell>
          <cell r="JS68">
            <v>0</v>
          </cell>
          <cell r="JT68">
            <v>0</v>
          </cell>
          <cell r="JU68">
            <v>0</v>
          </cell>
          <cell r="JV68">
            <v>0</v>
          </cell>
          <cell r="JW68">
            <v>0</v>
          </cell>
          <cell r="JX68">
            <v>0</v>
          </cell>
          <cell r="JY68">
            <v>0</v>
          </cell>
          <cell r="JZ68">
            <v>0</v>
          </cell>
          <cell r="KA68">
            <v>0</v>
          </cell>
          <cell r="KB68">
            <v>0</v>
          </cell>
          <cell r="KC68">
            <v>0</v>
          </cell>
          <cell r="KD68">
            <v>0</v>
          </cell>
          <cell r="KE68">
            <v>0</v>
          </cell>
          <cell r="KF68">
            <v>0</v>
          </cell>
          <cell r="KG68">
            <v>0</v>
          </cell>
          <cell r="KH68">
            <v>0</v>
          </cell>
          <cell r="KI68">
            <v>0</v>
          </cell>
          <cell r="KJ68">
            <v>0</v>
          </cell>
          <cell r="KK68">
            <v>0</v>
          </cell>
          <cell r="KL68">
            <v>0</v>
          </cell>
          <cell r="KM68">
            <v>0</v>
          </cell>
          <cell r="KN68">
            <v>0</v>
          </cell>
          <cell r="KO68">
            <v>0</v>
          </cell>
          <cell r="KP68">
            <v>0</v>
          </cell>
          <cell r="KQ68">
            <v>0</v>
          </cell>
          <cell r="KR68">
            <v>0</v>
          </cell>
          <cell r="KS68">
            <v>0</v>
          </cell>
          <cell r="KT68">
            <v>0</v>
          </cell>
          <cell r="KU68">
            <v>0</v>
          </cell>
          <cell r="KV68">
            <v>0</v>
          </cell>
          <cell r="KW68">
            <v>0</v>
          </cell>
          <cell r="KX68">
            <v>0</v>
          </cell>
          <cell r="KY68">
            <v>0</v>
          </cell>
          <cell r="KZ68">
            <v>0</v>
          </cell>
          <cell r="LA68">
            <v>0</v>
          </cell>
          <cell r="LB68">
            <v>0</v>
          </cell>
          <cell r="LC68">
            <v>0</v>
          </cell>
          <cell r="LD68">
            <v>0</v>
          </cell>
          <cell r="LE68">
            <v>0</v>
          </cell>
          <cell r="LF68">
            <v>0</v>
          </cell>
          <cell r="LG68">
            <v>0</v>
          </cell>
          <cell r="LH68">
            <v>0</v>
          </cell>
          <cell r="LI68">
            <v>0</v>
          </cell>
          <cell r="LJ68">
            <v>0</v>
          </cell>
          <cell r="LK68">
            <v>0</v>
          </cell>
          <cell r="LL68">
            <v>0</v>
          </cell>
          <cell r="LM68">
            <v>0</v>
          </cell>
          <cell r="LN68">
            <v>0</v>
          </cell>
          <cell r="LO68">
            <v>0</v>
          </cell>
          <cell r="LP68">
            <v>0</v>
          </cell>
          <cell r="LQ68">
            <v>0</v>
          </cell>
          <cell r="LR68">
            <v>0</v>
          </cell>
          <cell r="LS68">
            <v>0</v>
          </cell>
          <cell r="LT68">
            <v>0</v>
          </cell>
          <cell r="LU68">
            <v>0</v>
          </cell>
          <cell r="LV68">
            <v>0</v>
          </cell>
          <cell r="LW68">
            <v>0</v>
          </cell>
          <cell r="LX68">
            <v>0</v>
          </cell>
          <cell r="LY68">
            <v>0</v>
          </cell>
          <cell r="LZ68">
            <v>0</v>
          </cell>
          <cell r="MA68">
            <v>0</v>
          </cell>
          <cell r="MB68">
            <v>0</v>
          </cell>
          <cell r="MC68">
            <v>0</v>
          </cell>
          <cell r="MD68">
            <v>0</v>
          </cell>
          <cell r="ME68">
            <v>0</v>
          </cell>
          <cell r="MF68">
            <v>0</v>
          </cell>
          <cell r="MG68">
            <v>0</v>
          </cell>
          <cell r="MH68">
            <v>0</v>
          </cell>
          <cell r="MI68">
            <v>0</v>
          </cell>
          <cell r="MJ68">
            <v>0</v>
          </cell>
          <cell r="MK68">
            <v>0</v>
          </cell>
          <cell r="ML68">
            <v>0</v>
          </cell>
          <cell r="MM68">
            <v>0</v>
          </cell>
          <cell r="MN68">
            <v>0</v>
          </cell>
          <cell r="MO68">
            <v>0</v>
          </cell>
          <cell r="MP68">
            <v>0</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68"/>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5.28515625" style="25" customWidth="1"/>
    <col min="2" max="2" width="46.140625" customWidth="1"/>
    <col min="3" max="3" width="12.85546875" customWidth="1"/>
    <col min="4" max="4" width="15.140625" customWidth="1"/>
    <col min="5" max="5" width="23.140625" customWidth="1"/>
    <col min="6" max="9" width="16.7109375" customWidth="1"/>
    <col min="10" max="10" width="20.140625" customWidth="1"/>
    <col min="11" max="13" width="16.7109375" customWidth="1"/>
    <col min="14" max="14" width="22" customWidth="1"/>
    <col min="15" max="96" width="16.7109375" customWidth="1"/>
  </cols>
  <sheetData>
    <row r="2" spans="1:87" ht="20.25" x14ac:dyDescent="0.3">
      <c r="B2" s="161" t="s">
        <v>64</v>
      </c>
      <c r="C2" s="161"/>
      <c r="D2" s="161"/>
      <c r="E2" s="161"/>
      <c r="F2" s="161"/>
      <c r="G2" s="161"/>
      <c r="H2" s="161"/>
      <c r="I2" s="161"/>
      <c r="J2" s="161"/>
      <c r="K2" s="161"/>
      <c r="L2" s="161"/>
      <c r="M2" s="161"/>
      <c r="N2" s="161"/>
      <c r="O2" s="161"/>
      <c r="P2" s="161"/>
      <c r="Q2" s="161"/>
      <c r="R2" s="161"/>
      <c r="S2" s="161"/>
      <c r="T2" s="161"/>
      <c r="U2" s="161"/>
    </row>
    <row r="3" spans="1:87" ht="20.25" x14ac:dyDescent="0.3">
      <c r="B3" s="5" t="s">
        <v>63</v>
      </c>
      <c r="C3" s="8"/>
      <c r="D3" s="8"/>
      <c r="E3" s="8"/>
      <c r="F3" s="8"/>
      <c r="G3" s="8"/>
      <c r="H3" s="8"/>
      <c r="I3" s="8"/>
      <c r="J3" s="8"/>
      <c r="K3" s="8"/>
      <c r="L3" s="8"/>
      <c r="M3" s="8"/>
      <c r="N3" s="8"/>
      <c r="O3" s="8"/>
      <c r="P3" s="8"/>
      <c r="Q3" s="8"/>
      <c r="R3" s="8"/>
      <c r="S3" s="8"/>
      <c r="T3" s="8"/>
      <c r="U3" s="8"/>
    </row>
    <row r="4" spans="1:87" ht="17.25" x14ac:dyDescent="0.3">
      <c r="B4" s="5" t="s">
        <v>65</v>
      </c>
      <c r="C4" s="2"/>
      <c r="D4" s="2"/>
      <c r="E4" s="2"/>
      <c r="F4" s="2"/>
      <c r="G4" s="2"/>
      <c r="H4" s="2"/>
      <c r="I4" s="2"/>
      <c r="J4" s="2"/>
      <c r="K4" s="2"/>
      <c r="L4" s="2"/>
      <c r="M4" s="2"/>
      <c r="N4" s="2"/>
      <c r="O4" s="2"/>
      <c r="P4" s="2"/>
      <c r="Q4" s="2"/>
      <c r="R4" s="1"/>
    </row>
    <row r="5" spans="1:87" ht="17.25" x14ac:dyDescent="0.3">
      <c r="B5" s="5"/>
      <c r="C5" s="2"/>
      <c r="D5" s="2"/>
      <c r="E5" s="2"/>
      <c r="F5" s="2"/>
      <c r="G5" s="2"/>
      <c r="H5" s="2"/>
      <c r="I5" s="2"/>
      <c r="J5" s="2"/>
      <c r="K5" s="2"/>
      <c r="L5" s="2"/>
      <c r="M5" s="2"/>
      <c r="N5" s="2"/>
      <c r="O5" s="2"/>
      <c r="P5" s="2"/>
      <c r="Q5" s="2"/>
      <c r="R5" s="1"/>
    </row>
    <row r="6" spans="1:87" ht="30" customHeight="1" x14ac:dyDescent="0.3">
      <c r="B6" s="162" t="s">
        <v>0</v>
      </c>
      <c r="C6" s="162" t="s">
        <v>1</v>
      </c>
      <c r="D6" s="163" t="s">
        <v>168</v>
      </c>
      <c r="E6" s="167" t="s">
        <v>116</v>
      </c>
      <c r="F6" s="167" t="s">
        <v>117</v>
      </c>
      <c r="G6" s="162" t="s">
        <v>66</v>
      </c>
      <c r="H6" s="164" t="s">
        <v>73</v>
      </c>
      <c r="I6" s="164" t="s">
        <v>72</v>
      </c>
      <c r="J6" s="162" t="s">
        <v>71</v>
      </c>
      <c r="K6" s="164" t="s">
        <v>74</v>
      </c>
      <c r="L6" s="164" t="s">
        <v>75</v>
      </c>
      <c r="M6" s="164" t="s">
        <v>76</v>
      </c>
      <c r="N6" s="164" t="s">
        <v>77</v>
      </c>
      <c r="O6" s="2"/>
      <c r="P6" s="2"/>
      <c r="Q6" s="2"/>
      <c r="R6" s="1"/>
    </row>
    <row r="7" spans="1:87" ht="32.25" customHeight="1" x14ac:dyDescent="0.3">
      <c r="B7" s="162"/>
      <c r="C7" s="162"/>
      <c r="D7" s="163"/>
      <c r="E7" s="168"/>
      <c r="F7" s="168"/>
      <c r="G7" s="162"/>
      <c r="H7" s="165"/>
      <c r="I7" s="165"/>
      <c r="J7" s="162"/>
      <c r="K7" s="165"/>
      <c r="L7" s="165"/>
      <c r="M7" s="165"/>
      <c r="N7" s="165"/>
      <c r="P7" s="71">
        <v>2022</v>
      </c>
      <c r="Q7" s="71">
        <v>2022</v>
      </c>
      <c r="R7" s="71">
        <v>2022</v>
      </c>
      <c r="S7" s="71">
        <v>2023</v>
      </c>
      <c r="T7" s="71">
        <v>2023</v>
      </c>
      <c r="U7" s="71">
        <v>2023</v>
      </c>
      <c r="V7" s="71">
        <v>2024</v>
      </c>
      <c r="W7" s="71">
        <v>2024</v>
      </c>
      <c r="X7" s="71">
        <v>2024</v>
      </c>
      <c r="Y7" s="71">
        <v>2025</v>
      </c>
      <c r="Z7" s="71">
        <v>2025</v>
      </c>
      <c r="AA7" s="71">
        <v>2025</v>
      </c>
      <c r="AB7" s="71">
        <v>2026</v>
      </c>
      <c r="AC7" s="71">
        <v>2026</v>
      </c>
      <c r="AD7" s="71">
        <v>2026</v>
      </c>
      <c r="AE7" s="71">
        <v>2027</v>
      </c>
      <c r="AF7" s="71">
        <v>2027</v>
      </c>
      <c r="AG7" s="71">
        <v>2027</v>
      </c>
      <c r="AH7" s="71">
        <v>2028</v>
      </c>
      <c r="AI7" s="71">
        <v>2028</v>
      </c>
      <c r="AJ7" s="71">
        <v>2028</v>
      </c>
      <c r="AK7" s="71">
        <v>2029</v>
      </c>
      <c r="AL7" s="71">
        <v>2029</v>
      </c>
      <c r="AM7" s="71">
        <v>2029</v>
      </c>
      <c r="AN7" s="72" t="s">
        <v>170</v>
      </c>
      <c r="AO7" s="72" t="s">
        <v>170</v>
      </c>
      <c r="AP7" s="72" t="s">
        <v>170</v>
      </c>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row>
    <row r="8" spans="1:87" ht="21" customHeight="1" x14ac:dyDescent="0.3">
      <c r="B8" s="162"/>
      <c r="C8" s="162"/>
      <c r="D8" s="163"/>
      <c r="E8" s="28">
        <v>44742</v>
      </c>
      <c r="F8" s="28">
        <f>+$E$8</f>
        <v>44742</v>
      </c>
      <c r="G8" s="162"/>
      <c r="H8" s="166"/>
      <c r="I8" s="166"/>
      <c r="J8" s="162"/>
      <c r="K8" s="166"/>
      <c r="L8" s="166"/>
      <c r="M8" s="166"/>
      <c r="N8" s="166"/>
      <c r="O8" s="32"/>
      <c r="P8" s="22" t="s">
        <v>2</v>
      </c>
      <c r="Q8" s="31" t="s">
        <v>119</v>
      </c>
      <c r="R8" s="22" t="s">
        <v>60</v>
      </c>
      <c r="S8" s="22" t="s">
        <v>2</v>
      </c>
      <c r="T8" s="31" t="s">
        <v>119</v>
      </c>
      <c r="U8" s="22" t="s">
        <v>60</v>
      </c>
      <c r="V8" s="22" t="s">
        <v>2</v>
      </c>
      <c r="W8" s="31" t="s">
        <v>119</v>
      </c>
      <c r="X8" s="22" t="s">
        <v>60</v>
      </c>
      <c r="Y8" s="22" t="s">
        <v>2</v>
      </c>
      <c r="Z8" s="31" t="s">
        <v>119</v>
      </c>
      <c r="AA8" s="22" t="s">
        <v>60</v>
      </c>
      <c r="AB8" s="22" t="s">
        <v>2</v>
      </c>
      <c r="AC8" s="31" t="s">
        <v>119</v>
      </c>
      <c r="AD8" s="22" t="s">
        <v>60</v>
      </c>
      <c r="AE8" s="22" t="s">
        <v>2</v>
      </c>
      <c r="AF8" s="31" t="s">
        <v>119</v>
      </c>
      <c r="AG8" s="22" t="s">
        <v>60</v>
      </c>
      <c r="AH8" s="22" t="s">
        <v>2</v>
      </c>
      <c r="AI8" s="31" t="s">
        <v>119</v>
      </c>
      <c r="AJ8" s="22" t="s">
        <v>60</v>
      </c>
      <c r="AK8" s="22" t="s">
        <v>2</v>
      </c>
      <c r="AL8" s="31" t="s">
        <v>119</v>
      </c>
      <c r="AM8" s="22" t="s">
        <v>60</v>
      </c>
      <c r="AN8" s="22" t="s">
        <v>2</v>
      </c>
      <c r="AO8" s="31" t="s">
        <v>119</v>
      </c>
      <c r="AP8" s="22" t="s">
        <v>60</v>
      </c>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row>
    <row r="9" spans="1:87" ht="27.95" customHeight="1" x14ac:dyDescent="0.3">
      <c r="B9" s="20" t="s">
        <v>109</v>
      </c>
      <c r="C9" s="20"/>
      <c r="D9" s="20"/>
      <c r="E9" s="20"/>
      <c r="F9" s="37">
        <f>+SUM(F10:F22)</f>
        <v>133.57991266156404</v>
      </c>
      <c r="G9" s="94">
        <f>+F9/$F$50</f>
        <v>0.1227261581176846</v>
      </c>
      <c r="H9" s="20"/>
      <c r="I9" s="20"/>
      <c r="J9" s="20"/>
      <c r="K9" s="20"/>
      <c r="L9" s="20"/>
      <c r="M9" s="20"/>
      <c r="N9" s="20"/>
      <c r="O9" s="33"/>
      <c r="P9" s="105">
        <f t="shared" ref="P9:AP9" si="0">+SUM(P10:P22)</f>
        <v>11344.528914050066</v>
      </c>
      <c r="Q9" s="105">
        <f t="shared" si="0"/>
        <v>0</v>
      </c>
      <c r="R9" s="105">
        <f t="shared" si="0"/>
        <v>0</v>
      </c>
      <c r="S9" s="105">
        <f t="shared" si="0"/>
        <v>11889.920682530808</v>
      </c>
      <c r="T9" s="105">
        <f t="shared" si="0"/>
        <v>0</v>
      </c>
      <c r="U9" s="105">
        <f t="shared" si="0"/>
        <v>0</v>
      </c>
      <c r="V9" s="105">
        <f t="shared" si="0"/>
        <v>388.71293387466397</v>
      </c>
      <c r="W9" s="105">
        <f t="shared" si="0"/>
        <v>0</v>
      </c>
      <c r="X9" s="105">
        <f t="shared" si="0"/>
        <v>0</v>
      </c>
      <c r="Y9" s="105">
        <f t="shared" si="0"/>
        <v>155.56561345237228</v>
      </c>
      <c r="Z9" s="105">
        <f t="shared" si="0"/>
        <v>0</v>
      </c>
      <c r="AA9" s="105">
        <f t="shared" si="0"/>
        <v>0</v>
      </c>
      <c r="AB9" s="105">
        <f t="shared" si="0"/>
        <v>40.780863759517487</v>
      </c>
      <c r="AC9" s="105">
        <f t="shared" si="0"/>
        <v>0</v>
      </c>
      <c r="AD9" s="105">
        <f t="shared" si="0"/>
        <v>0</v>
      </c>
      <c r="AE9" s="105">
        <f t="shared" si="0"/>
        <v>0</v>
      </c>
      <c r="AF9" s="105">
        <f t="shared" si="0"/>
        <v>0</v>
      </c>
      <c r="AG9" s="105">
        <f t="shared" si="0"/>
        <v>0</v>
      </c>
      <c r="AH9" s="105">
        <f t="shared" si="0"/>
        <v>0</v>
      </c>
      <c r="AI9" s="105">
        <f t="shared" si="0"/>
        <v>0</v>
      </c>
      <c r="AJ9" s="105">
        <f t="shared" si="0"/>
        <v>0</v>
      </c>
      <c r="AK9" s="105">
        <f t="shared" si="0"/>
        <v>0</v>
      </c>
      <c r="AL9" s="105">
        <f t="shared" si="0"/>
        <v>0</v>
      </c>
      <c r="AM9" s="105">
        <f t="shared" si="0"/>
        <v>0</v>
      </c>
      <c r="AN9" s="105">
        <f t="shared" si="0"/>
        <v>0</v>
      </c>
      <c r="AO9" s="105">
        <f t="shared" si="0"/>
        <v>0</v>
      </c>
      <c r="AP9" s="105">
        <f t="shared" si="0"/>
        <v>0</v>
      </c>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row>
    <row r="10" spans="1:87" ht="27.95" customHeight="1" x14ac:dyDescent="0.3">
      <c r="A10" s="98"/>
      <c r="B10" s="9" t="s">
        <v>3</v>
      </c>
      <c r="C10" s="9" t="s">
        <v>4</v>
      </c>
      <c r="D10" s="9" t="s">
        <v>2</v>
      </c>
      <c r="E10" s="10">
        <v>8371.4203487422874</v>
      </c>
      <c r="F10" s="13">
        <f t="shared" ref="F10:F22" si="1">+IF($D10="USD",$E10,$E10/$C$62)</f>
        <v>66.856369833824118</v>
      </c>
      <c r="G10" s="9"/>
      <c r="H10" s="43" t="s">
        <v>192</v>
      </c>
      <c r="I10" s="29">
        <v>43769</v>
      </c>
      <c r="J10" s="46">
        <v>0.25</v>
      </c>
      <c r="K10" s="30">
        <v>48</v>
      </c>
      <c r="L10" s="10" t="s">
        <v>193</v>
      </c>
      <c r="M10" s="29">
        <v>45229</v>
      </c>
      <c r="N10" s="10" t="s">
        <v>194</v>
      </c>
      <c r="O10" s="14"/>
      <c r="P10" s="106">
        <v>6238.7866802763047</v>
      </c>
      <c r="Q10" s="106">
        <v>0</v>
      </c>
      <c r="R10" s="106">
        <v>0</v>
      </c>
      <c r="S10" s="106">
        <v>5828.4580715729699</v>
      </c>
      <c r="T10" s="106">
        <v>0</v>
      </c>
      <c r="U10" s="106">
        <v>0</v>
      </c>
      <c r="V10" s="106">
        <v>0</v>
      </c>
      <c r="W10" s="106">
        <v>0</v>
      </c>
      <c r="X10" s="106">
        <v>0</v>
      </c>
      <c r="Y10" s="106">
        <v>0</v>
      </c>
      <c r="Z10" s="106">
        <v>0</v>
      </c>
      <c r="AA10" s="106">
        <v>0</v>
      </c>
      <c r="AB10" s="106">
        <v>0</v>
      </c>
      <c r="AC10" s="106">
        <v>0</v>
      </c>
      <c r="AD10" s="106">
        <v>0</v>
      </c>
      <c r="AE10" s="106">
        <v>0</v>
      </c>
      <c r="AF10" s="106">
        <v>0</v>
      </c>
      <c r="AG10" s="106">
        <v>0</v>
      </c>
      <c r="AH10" s="106">
        <v>0</v>
      </c>
      <c r="AI10" s="106">
        <v>0</v>
      </c>
      <c r="AJ10" s="106">
        <v>0</v>
      </c>
      <c r="AK10" s="106">
        <v>0</v>
      </c>
      <c r="AL10" s="106">
        <v>0</v>
      </c>
      <c r="AM10" s="106">
        <v>0</v>
      </c>
      <c r="AN10" s="107">
        <v>0</v>
      </c>
      <c r="AO10" s="107">
        <v>0</v>
      </c>
      <c r="AP10" s="107">
        <v>0</v>
      </c>
      <c r="AQ10" s="149"/>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49"/>
      <c r="BT10" s="149"/>
      <c r="BU10" s="149"/>
      <c r="BV10" s="149"/>
      <c r="BW10" s="149"/>
      <c r="BX10" s="149"/>
      <c r="BY10" s="149"/>
      <c r="BZ10" s="149"/>
      <c r="CA10" s="149"/>
      <c r="CB10" s="149"/>
      <c r="CC10" s="149"/>
      <c r="CD10" s="149"/>
      <c r="CE10" s="149"/>
      <c r="CF10" s="149"/>
      <c r="CG10" s="149"/>
      <c r="CH10" s="149"/>
      <c r="CI10" s="149"/>
    </row>
    <row r="11" spans="1:87" ht="27.95" customHeight="1" x14ac:dyDescent="0.3">
      <c r="A11" s="98"/>
      <c r="B11" s="9" t="s">
        <v>151</v>
      </c>
      <c r="C11" s="9" t="s">
        <v>152</v>
      </c>
      <c r="D11" s="9" t="s">
        <v>2</v>
      </c>
      <c r="E11" s="10">
        <v>3136.4095918696867</v>
      </c>
      <c r="F11" s="13">
        <f t="shared" si="1"/>
        <v>25.048193841550027</v>
      </c>
      <c r="G11" s="9"/>
      <c r="H11" s="43" t="s">
        <v>192</v>
      </c>
      <c r="I11" s="29">
        <v>44135</v>
      </c>
      <c r="J11" s="46" t="s">
        <v>195</v>
      </c>
      <c r="K11" s="30">
        <v>38</v>
      </c>
      <c r="L11" s="10" t="s">
        <v>193</v>
      </c>
      <c r="M11" s="29">
        <v>45291</v>
      </c>
      <c r="N11" s="10" t="s">
        <v>194</v>
      </c>
      <c r="O11" s="14"/>
      <c r="P11" s="106">
        <v>1965.5228157570343</v>
      </c>
      <c r="Q11" s="106">
        <v>0</v>
      </c>
      <c r="R11" s="106">
        <v>0</v>
      </c>
      <c r="S11" s="106">
        <v>2092.0677851224991</v>
      </c>
      <c r="T11" s="106">
        <v>0</v>
      </c>
      <c r="U11" s="106">
        <v>0</v>
      </c>
      <c r="V11" s="106">
        <v>0</v>
      </c>
      <c r="W11" s="106">
        <v>0</v>
      </c>
      <c r="X11" s="106">
        <v>0</v>
      </c>
      <c r="Y11" s="106">
        <v>0</v>
      </c>
      <c r="Z11" s="106">
        <v>0</v>
      </c>
      <c r="AA11" s="106">
        <v>0</v>
      </c>
      <c r="AB11" s="106">
        <v>0</v>
      </c>
      <c r="AC11" s="106">
        <v>0</v>
      </c>
      <c r="AD11" s="106">
        <v>0</v>
      </c>
      <c r="AE11" s="106">
        <v>0</v>
      </c>
      <c r="AF11" s="106">
        <v>0</v>
      </c>
      <c r="AG11" s="106">
        <v>0</v>
      </c>
      <c r="AH11" s="106">
        <v>0</v>
      </c>
      <c r="AI11" s="106">
        <v>0</v>
      </c>
      <c r="AJ11" s="106">
        <v>0</v>
      </c>
      <c r="AK11" s="106">
        <v>0</v>
      </c>
      <c r="AL11" s="106">
        <v>0</v>
      </c>
      <c r="AM11" s="106">
        <v>0</v>
      </c>
      <c r="AN11" s="107">
        <v>0</v>
      </c>
      <c r="AO11" s="107">
        <v>0</v>
      </c>
      <c r="AP11" s="107">
        <v>0</v>
      </c>
      <c r="AQ11" s="149"/>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49"/>
      <c r="BT11" s="149"/>
      <c r="BU11" s="149"/>
      <c r="BV11" s="149"/>
      <c r="BW11" s="149"/>
      <c r="BX11" s="149"/>
      <c r="BY11" s="149"/>
      <c r="BZ11" s="149"/>
      <c r="CA11" s="149"/>
      <c r="CB11" s="149"/>
      <c r="CC11" s="149"/>
      <c r="CD11" s="149"/>
      <c r="CE11" s="149"/>
      <c r="CF11" s="149"/>
      <c r="CG11" s="149"/>
      <c r="CH11" s="149"/>
      <c r="CI11" s="149"/>
    </row>
    <row r="12" spans="1:87" ht="27.95" customHeight="1" x14ac:dyDescent="0.3">
      <c r="A12" s="98"/>
      <c r="B12" s="9" t="s">
        <v>144</v>
      </c>
      <c r="C12" s="9" t="s">
        <v>145</v>
      </c>
      <c r="D12" s="9" t="s">
        <v>2</v>
      </c>
      <c r="E12" s="10">
        <v>2200.7772726557664</v>
      </c>
      <c r="F12" s="13">
        <f t="shared" si="1"/>
        <v>17.575987482775755</v>
      </c>
      <c r="G12" s="9"/>
      <c r="H12" s="43" t="s">
        <v>192</v>
      </c>
      <c r="I12" s="29">
        <v>44019</v>
      </c>
      <c r="J12" s="46" t="s">
        <v>195</v>
      </c>
      <c r="K12" s="30">
        <v>42</v>
      </c>
      <c r="L12" s="10" t="s">
        <v>193</v>
      </c>
      <c r="M12" s="29">
        <v>45291</v>
      </c>
      <c r="N12" s="10" t="s">
        <v>194</v>
      </c>
      <c r="O12" s="14"/>
      <c r="P12" s="106">
        <v>1379.1814541753818</v>
      </c>
      <c r="Q12" s="106">
        <v>0</v>
      </c>
      <c r="R12" s="106">
        <v>0</v>
      </c>
      <c r="S12" s="106">
        <v>1467.9763913131733</v>
      </c>
      <c r="T12" s="106">
        <v>0</v>
      </c>
      <c r="U12" s="106">
        <v>0</v>
      </c>
      <c r="V12" s="106">
        <v>0</v>
      </c>
      <c r="W12" s="106">
        <v>0</v>
      </c>
      <c r="X12" s="106">
        <v>0</v>
      </c>
      <c r="Y12" s="106">
        <v>0</v>
      </c>
      <c r="Z12" s="106">
        <v>0</v>
      </c>
      <c r="AA12" s="106">
        <v>0</v>
      </c>
      <c r="AB12" s="106">
        <v>0</v>
      </c>
      <c r="AC12" s="106">
        <v>0</v>
      </c>
      <c r="AD12" s="106">
        <v>0</v>
      </c>
      <c r="AE12" s="106">
        <v>0</v>
      </c>
      <c r="AF12" s="106">
        <v>0</v>
      </c>
      <c r="AG12" s="106">
        <v>0</v>
      </c>
      <c r="AH12" s="106">
        <v>0</v>
      </c>
      <c r="AI12" s="106">
        <v>0</v>
      </c>
      <c r="AJ12" s="106">
        <v>0</v>
      </c>
      <c r="AK12" s="106">
        <v>0</v>
      </c>
      <c r="AL12" s="106">
        <v>0</v>
      </c>
      <c r="AM12" s="106">
        <v>0</v>
      </c>
      <c r="AN12" s="107">
        <v>0</v>
      </c>
      <c r="AO12" s="107">
        <v>0</v>
      </c>
      <c r="AP12" s="107">
        <v>0</v>
      </c>
      <c r="AQ12" s="149"/>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49"/>
      <c r="BT12" s="149"/>
      <c r="BU12" s="149"/>
      <c r="BV12" s="149"/>
      <c r="BW12" s="149"/>
      <c r="BX12" s="149"/>
      <c r="BY12" s="149"/>
      <c r="BZ12" s="149"/>
      <c r="CA12" s="149"/>
      <c r="CB12" s="149"/>
      <c r="CC12" s="149"/>
      <c r="CD12" s="149"/>
      <c r="CE12" s="149"/>
      <c r="CF12" s="149"/>
      <c r="CG12" s="149"/>
      <c r="CH12" s="149"/>
      <c r="CI12" s="149"/>
    </row>
    <row r="13" spans="1:87" ht="27.95" customHeight="1" x14ac:dyDescent="0.3">
      <c r="A13" s="98"/>
      <c r="B13" s="9" t="s">
        <v>5</v>
      </c>
      <c r="C13" s="9" t="s">
        <v>6</v>
      </c>
      <c r="D13" s="9" t="s">
        <v>2</v>
      </c>
      <c r="E13" s="10">
        <v>1915.1399280000001</v>
      </c>
      <c r="F13" s="13">
        <f t="shared" si="1"/>
        <v>15.294812346763567</v>
      </c>
      <c r="G13" s="9"/>
      <c r="H13" s="43" t="s">
        <v>192</v>
      </c>
      <c r="I13" s="29">
        <v>43482</v>
      </c>
      <c r="J13" s="46">
        <v>0.12</v>
      </c>
      <c r="K13" s="30">
        <v>48</v>
      </c>
      <c r="L13" s="10" t="s">
        <v>196</v>
      </c>
      <c r="M13" s="29">
        <v>44943</v>
      </c>
      <c r="N13" s="10" t="s">
        <v>194</v>
      </c>
      <c r="O13" s="14"/>
      <c r="P13" s="106">
        <v>229.81679136000002</v>
      </c>
      <c r="Q13" s="106">
        <v>0</v>
      </c>
      <c r="R13" s="106">
        <v>0</v>
      </c>
      <c r="S13" s="106">
        <v>2030.0483236800001</v>
      </c>
      <c r="T13" s="106">
        <v>0</v>
      </c>
      <c r="U13" s="106">
        <v>0</v>
      </c>
      <c r="V13" s="106">
        <v>0</v>
      </c>
      <c r="W13" s="106">
        <v>0</v>
      </c>
      <c r="X13" s="106">
        <v>0</v>
      </c>
      <c r="Y13" s="106">
        <v>0</v>
      </c>
      <c r="Z13" s="106">
        <v>0</v>
      </c>
      <c r="AA13" s="106">
        <v>0</v>
      </c>
      <c r="AB13" s="106">
        <v>0</v>
      </c>
      <c r="AC13" s="106">
        <v>0</v>
      </c>
      <c r="AD13" s="106">
        <v>0</v>
      </c>
      <c r="AE13" s="106">
        <v>0</v>
      </c>
      <c r="AF13" s="106">
        <v>0</v>
      </c>
      <c r="AG13" s="106">
        <v>0</v>
      </c>
      <c r="AH13" s="106">
        <v>0</v>
      </c>
      <c r="AI13" s="106">
        <v>0</v>
      </c>
      <c r="AJ13" s="106">
        <v>0</v>
      </c>
      <c r="AK13" s="106">
        <v>0</v>
      </c>
      <c r="AL13" s="106">
        <v>0</v>
      </c>
      <c r="AM13" s="106">
        <v>0</v>
      </c>
      <c r="AN13" s="107">
        <v>0</v>
      </c>
      <c r="AO13" s="107">
        <v>0</v>
      </c>
      <c r="AP13" s="107">
        <v>0</v>
      </c>
      <c r="AQ13" s="149"/>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49"/>
      <c r="BT13" s="149"/>
      <c r="BU13" s="149"/>
      <c r="BV13" s="149"/>
      <c r="BW13" s="149"/>
      <c r="BX13" s="149"/>
      <c r="BY13" s="149"/>
      <c r="BZ13" s="149"/>
      <c r="CA13" s="149"/>
      <c r="CB13" s="149"/>
      <c r="CC13" s="149"/>
      <c r="CD13" s="149"/>
      <c r="CE13" s="149"/>
      <c r="CF13" s="149"/>
      <c r="CG13" s="149"/>
      <c r="CH13" s="149"/>
      <c r="CI13" s="149"/>
    </row>
    <row r="14" spans="1:87" ht="27.95" customHeight="1" x14ac:dyDescent="0.3">
      <c r="A14" s="98"/>
      <c r="B14" s="9" t="s">
        <v>13</v>
      </c>
      <c r="C14" s="9" t="s">
        <v>14</v>
      </c>
      <c r="D14" s="9" t="s">
        <v>2</v>
      </c>
      <c r="E14" s="10">
        <v>578.10494945000005</v>
      </c>
      <c r="F14" s="13">
        <f t="shared" si="1"/>
        <v>4.6168985301281795</v>
      </c>
      <c r="G14" s="9"/>
      <c r="H14" s="43" t="s">
        <v>192</v>
      </c>
      <c r="I14" s="29">
        <v>41699</v>
      </c>
      <c r="J14" s="46" t="s">
        <v>197</v>
      </c>
      <c r="K14" s="30">
        <v>127</v>
      </c>
      <c r="L14" s="10" t="s">
        <v>193</v>
      </c>
      <c r="M14" s="29">
        <v>45566</v>
      </c>
      <c r="N14" s="10" t="s">
        <v>194</v>
      </c>
      <c r="O14" s="14"/>
      <c r="P14" s="106">
        <v>275.48369585104615</v>
      </c>
      <c r="Q14" s="106">
        <v>0</v>
      </c>
      <c r="R14" s="106">
        <v>0</v>
      </c>
      <c r="S14" s="106">
        <v>276.83497069303763</v>
      </c>
      <c r="T14" s="106">
        <v>0</v>
      </c>
      <c r="U14" s="106">
        <v>0</v>
      </c>
      <c r="V14" s="106">
        <v>214.62325468253138</v>
      </c>
      <c r="W14" s="106">
        <v>0</v>
      </c>
      <c r="X14" s="106">
        <v>0</v>
      </c>
      <c r="Y14" s="106">
        <v>0</v>
      </c>
      <c r="Z14" s="106">
        <v>0</v>
      </c>
      <c r="AA14" s="106">
        <v>0</v>
      </c>
      <c r="AB14" s="106">
        <v>0</v>
      </c>
      <c r="AC14" s="106">
        <v>0</v>
      </c>
      <c r="AD14" s="106">
        <v>0</v>
      </c>
      <c r="AE14" s="106">
        <v>0</v>
      </c>
      <c r="AF14" s="106">
        <v>0</v>
      </c>
      <c r="AG14" s="106">
        <v>0</v>
      </c>
      <c r="AH14" s="106">
        <v>0</v>
      </c>
      <c r="AI14" s="106">
        <v>0</v>
      </c>
      <c r="AJ14" s="106">
        <v>0</v>
      </c>
      <c r="AK14" s="106">
        <v>0</v>
      </c>
      <c r="AL14" s="106">
        <v>0</v>
      </c>
      <c r="AM14" s="106">
        <v>0</v>
      </c>
      <c r="AN14" s="107">
        <v>0</v>
      </c>
      <c r="AO14" s="107">
        <v>0</v>
      </c>
      <c r="AP14" s="107">
        <v>0</v>
      </c>
      <c r="AQ14" s="149"/>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49"/>
      <c r="BT14" s="149"/>
      <c r="BU14" s="149"/>
      <c r="BV14" s="149"/>
      <c r="BW14" s="149"/>
      <c r="BX14" s="149"/>
      <c r="BY14" s="149"/>
      <c r="BZ14" s="149"/>
      <c r="CA14" s="149"/>
      <c r="CB14" s="149"/>
      <c r="CC14" s="149"/>
      <c r="CD14" s="149"/>
      <c r="CE14" s="149"/>
      <c r="CF14" s="149"/>
      <c r="CG14" s="149"/>
      <c r="CH14" s="149"/>
      <c r="CI14" s="149"/>
    </row>
    <row r="15" spans="1:87" ht="27.95" customHeight="1" x14ac:dyDescent="0.3">
      <c r="A15" s="98"/>
      <c r="B15" s="9" t="s">
        <v>15</v>
      </c>
      <c r="C15" s="9" t="s">
        <v>16</v>
      </c>
      <c r="D15" s="9" t="s">
        <v>2</v>
      </c>
      <c r="E15" s="10">
        <v>375.57015730999996</v>
      </c>
      <c r="F15" s="13">
        <f t="shared" si="1"/>
        <v>2.9994022865471384</v>
      </c>
      <c r="G15" s="9"/>
      <c r="H15" s="43" t="s">
        <v>192</v>
      </c>
      <c r="I15" s="29">
        <v>43158</v>
      </c>
      <c r="J15" s="46" t="s">
        <v>197</v>
      </c>
      <c r="K15" s="30">
        <v>96</v>
      </c>
      <c r="L15" s="10" t="s">
        <v>193</v>
      </c>
      <c r="M15" s="29">
        <v>46080</v>
      </c>
      <c r="N15" s="10" t="s">
        <v>194</v>
      </c>
      <c r="O15" s="14"/>
      <c r="P15" s="106">
        <v>125.15091550454845</v>
      </c>
      <c r="Q15" s="106">
        <v>0</v>
      </c>
      <c r="R15" s="106">
        <v>0</v>
      </c>
      <c r="S15" s="106">
        <v>125.66912879049906</v>
      </c>
      <c r="T15" s="106">
        <v>0</v>
      </c>
      <c r="U15" s="106">
        <v>0</v>
      </c>
      <c r="V15" s="106">
        <v>116.9686342316799</v>
      </c>
      <c r="W15" s="106">
        <v>0</v>
      </c>
      <c r="X15" s="106">
        <v>0</v>
      </c>
      <c r="Y15" s="106">
        <v>107.87086015226367</v>
      </c>
      <c r="Z15" s="106">
        <v>0</v>
      </c>
      <c r="AA15" s="106">
        <v>0</v>
      </c>
      <c r="AB15" s="106">
        <v>17.209037861230232</v>
      </c>
      <c r="AC15" s="106">
        <v>0</v>
      </c>
      <c r="AD15" s="106">
        <v>0</v>
      </c>
      <c r="AE15" s="106">
        <v>0</v>
      </c>
      <c r="AF15" s="106">
        <v>0</v>
      </c>
      <c r="AG15" s="106">
        <v>0</v>
      </c>
      <c r="AH15" s="106">
        <v>0</v>
      </c>
      <c r="AI15" s="106">
        <v>0</v>
      </c>
      <c r="AJ15" s="106">
        <v>0</v>
      </c>
      <c r="AK15" s="106">
        <v>0</v>
      </c>
      <c r="AL15" s="106">
        <v>0</v>
      </c>
      <c r="AM15" s="106">
        <v>0</v>
      </c>
      <c r="AN15" s="107">
        <v>0</v>
      </c>
      <c r="AO15" s="107">
        <v>0</v>
      </c>
      <c r="AP15" s="107">
        <v>0</v>
      </c>
      <c r="AQ15" s="149"/>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49"/>
      <c r="BT15" s="149"/>
      <c r="BU15" s="149"/>
      <c r="BV15" s="149"/>
      <c r="BW15" s="149"/>
      <c r="BX15" s="149"/>
      <c r="BY15" s="149"/>
      <c r="BZ15" s="149"/>
      <c r="CA15" s="149"/>
      <c r="CB15" s="149"/>
      <c r="CC15" s="149"/>
      <c r="CD15" s="149"/>
      <c r="CE15" s="149"/>
      <c r="CF15" s="149"/>
      <c r="CG15" s="149"/>
      <c r="CH15" s="149"/>
      <c r="CI15" s="149"/>
    </row>
    <row r="16" spans="1:87" ht="27.95" customHeight="1" x14ac:dyDescent="0.3">
      <c r="A16" s="98"/>
      <c r="B16" s="9" t="s">
        <v>19</v>
      </c>
      <c r="C16" s="9" t="s">
        <v>20</v>
      </c>
      <c r="D16" s="9" t="s">
        <v>2</v>
      </c>
      <c r="E16" s="10">
        <v>95.092674199999138</v>
      </c>
      <c r="F16" s="13">
        <f t="shared" si="1"/>
        <v>0.75943516511599363</v>
      </c>
      <c r="G16" s="9"/>
      <c r="H16" s="43" t="s">
        <v>198</v>
      </c>
      <c r="I16" s="29">
        <v>40603</v>
      </c>
      <c r="J16" s="46" t="s">
        <v>199</v>
      </c>
      <c r="K16" s="30">
        <v>187</v>
      </c>
      <c r="L16" s="10" t="s">
        <v>200</v>
      </c>
      <c r="M16" s="29">
        <v>46296</v>
      </c>
      <c r="N16" s="10" t="s">
        <v>194</v>
      </c>
      <c r="O16" s="14"/>
      <c r="P16" s="106">
        <v>56.075662340000001</v>
      </c>
      <c r="Q16" s="106">
        <v>0</v>
      </c>
      <c r="R16" s="106">
        <v>0</v>
      </c>
      <c r="S16" s="106">
        <v>55.325801889999994</v>
      </c>
      <c r="T16" s="106">
        <v>0</v>
      </c>
      <c r="U16" s="106">
        <v>0</v>
      </c>
      <c r="V16" s="106">
        <v>44.520254120000004</v>
      </c>
      <c r="W16" s="106">
        <v>0</v>
      </c>
      <c r="X16" s="106">
        <v>0</v>
      </c>
      <c r="Y16" s="106">
        <v>36.075569550000004</v>
      </c>
      <c r="Z16" s="106">
        <v>0</v>
      </c>
      <c r="AA16" s="106">
        <v>0</v>
      </c>
      <c r="AB16" s="106">
        <v>22.643917649999999</v>
      </c>
      <c r="AC16" s="106">
        <v>0</v>
      </c>
      <c r="AD16" s="106">
        <v>0</v>
      </c>
      <c r="AE16" s="106">
        <v>0</v>
      </c>
      <c r="AF16" s="106">
        <v>0</v>
      </c>
      <c r="AG16" s="106">
        <v>0</v>
      </c>
      <c r="AH16" s="106">
        <v>0</v>
      </c>
      <c r="AI16" s="106">
        <v>0</v>
      </c>
      <c r="AJ16" s="106">
        <v>0</v>
      </c>
      <c r="AK16" s="106">
        <v>0</v>
      </c>
      <c r="AL16" s="106">
        <v>0</v>
      </c>
      <c r="AM16" s="106">
        <v>0</v>
      </c>
      <c r="AN16" s="107">
        <v>0</v>
      </c>
      <c r="AO16" s="107">
        <v>0</v>
      </c>
      <c r="AP16" s="107">
        <v>0</v>
      </c>
      <c r="AQ16" s="149"/>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49"/>
      <c r="BT16" s="149"/>
      <c r="BU16" s="149"/>
      <c r="BV16" s="149"/>
      <c r="BW16" s="149"/>
      <c r="BX16" s="149"/>
      <c r="BY16" s="149"/>
      <c r="BZ16" s="149"/>
      <c r="CA16" s="149"/>
      <c r="CB16" s="149"/>
      <c r="CC16" s="149"/>
      <c r="CD16" s="149"/>
      <c r="CE16" s="149"/>
      <c r="CF16" s="149"/>
      <c r="CG16" s="149"/>
      <c r="CH16" s="149"/>
      <c r="CI16" s="149"/>
    </row>
    <row r="17" spans="1:98" ht="27.95" customHeight="1" x14ac:dyDescent="0.3">
      <c r="A17" s="98"/>
      <c r="B17" s="9" t="s">
        <v>21</v>
      </c>
      <c r="C17" s="9" t="s">
        <v>22</v>
      </c>
      <c r="D17" s="9" t="s">
        <v>2</v>
      </c>
      <c r="E17" s="10">
        <v>39.647505000000002</v>
      </c>
      <c r="F17" s="13">
        <f t="shared" si="1"/>
        <v>0.31663542706544745</v>
      </c>
      <c r="G17" s="9"/>
      <c r="H17" s="43" t="s">
        <v>192</v>
      </c>
      <c r="I17" s="29">
        <v>43104</v>
      </c>
      <c r="J17" s="46" t="s">
        <v>197</v>
      </c>
      <c r="K17" s="30">
        <v>96</v>
      </c>
      <c r="L17" s="10" t="s">
        <v>193</v>
      </c>
      <c r="M17" s="29">
        <v>46026</v>
      </c>
      <c r="N17" s="10" t="s">
        <v>194</v>
      </c>
      <c r="O17" s="14"/>
      <c r="P17" s="106">
        <v>13.528973113730308</v>
      </c>
      <c r="Q17" s="106">
        <v>0</v>
      </c>
      <c r="R17" s="106">
        <v>0</v>
      </c>
      <c r="S17" s="106">
        <v>13.540209468627522</v>
      </c>
      <c r="T17" s="106">
        <v>0</v>
      </c>
      <c r="U17" s="106">
        <v>0</v>
      </c>
      <c r="V17" s="106">
        <v>12.600790840452714</v>
      </c>
      <c r="W17" s="106">
        <v>0</v>
      </c>
      <c r="X17" s="106">
        <v>0</v>
      </c>
      <c r="Y17" s="106">
        <v>11.619183750108594</v>
      </c>
      <c r="Z17" s="106">
        <v>0</v>
      </c>
      <c r="AA17" s="106">
        <v>0</v>
      </c>
      <c r="AB17" s="106">
        <v>0.92790824828725404</v>
      </c>
      <c r="AC17" s="106">
        <v>0</v>
      </c>
      <c r="AD17" s="106">
        <v>0</v>
      </c>
      <c r="AE17" s="106">
        <v>0</v>
      </c>
      <c r="AF17" s="106">
        <v>0</v>
      </c>
      <c r="AG17" s="106">
        <v>0</v>
      </c>
      <c r="AH17" s="106">
        <v>0</v>
      </c>
      <c r="AI17" s="106">
        <v>0</v>
      </c>
      <c r="AJ17" s="106">
        <v>0</v>
      </c>
      <c r="AK17" s="106">
        <v>0</v>
      </c>
      <c r="AL17" s="106">
        <v>0</v>
      </c>
      <c r="AM17" s="106">
        <v>0</v>
      </c>
      <c r="AN17" s="107">
        <v>0</v>
      </c>
      <c r="AO17" s="107">
        <v>0</v>
      </c>
      <c r="AP17" s="107">
        <v>0</v>
      </c>
      <c r="AQ17" s="149"/>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49"/>
      <c r="BT17" s="149"/>
      <c r="BU17" s="149"/>
      <c r="BV17" s="149"/>
      <c r="BW17" s="149"/>
      <c r="BX17" s="149"/>
      <c r="BY17" s="149"/>
      <c r="BZ17" s="149"/>
      <c r="CA17" s="149"/>
      <c r="CB17" s="149"/>
      <c r="CC17" s="149"/>
      <c r="CD17" s="149"/>
      <c r="CE17" s="149"/>
      <c r="CF17" s="149"/>
      <c r="CG17" s="149"/>
      <c r="CH17" s="149"/>
      <c r="CI17" s="149"/>
    </row>
    <row r="18" spans="1:98" ht="27.95" customHeight="1" x14ac:dyDescent="0.3">
      <c r="A18" s="98"/>
      <c r="B18" s="9" t="s">
        <v>17</v>
      </c>
      <c r="C18" s="9" t="s">
        <v>18</v>
      </c>
      <c r="D18" s="9" t="s">
        <v>2</v>
      </c>
      <c r="E18" s="10">
        <v>14.046336689999999</v>
      </c>
      <c r="F18" s="13">
        <f t="shared" si="1"/>
        <v>0.11217774779379466</v>
      </c>
      <c r="G18" s="9"/>
      <c r="H18" s="43" t="s">
        <v>192</v>
      </c>
      <c r="I18" s="29">
        <v>42583</v>
      </c>
      <c r="J18" s="46">
        <v>0.11409999999999999</v>
      </c>
      <c r="K18" s="30">
        <v>72</v>
      </c>
      <c r="L18" s="10" t="s">
        <v>193</v>
      </c>
      <c r="M18" s="29">
        <v>44774</v>
      </c>
      <c r="N18" s="10" t="s">
        <v>194</v>
      </c>
      <c r="O18" s="14"/>
      <c r="P18" s="106">
        <v>56.987954080000009</v>
      </c>
      <c r="Q18" s="106">
        <v>0</v>
      </c>
      <c r="R18" s="106">
        <v>0</v>
      </c>
      <c r="S18" s="106">
        <v>0</v>
      </c>
      <c r="T18" s="106">
        <v>0</v>
      </c>
      <c r="U18" s="106">
        <v>0</v>
      </c>
      <c r="V18" s="106">
        <v>0</v>
      </c>
      <c r="W18" s="106">
        <v>0</v>
      </c>
      <c r="X18" s="106">
        <v>0</v>
      </c>
      <c r="Y18" s="106">
        <v>0</v>
      </c>
      <c r="Z18" s="106">
        <v>0</v>
      </c>
      <c r="AA18" s="106">
        <v>0</v>
      </c>
      <c r="AB18" s="106">
        <v>0</v>
      </c>
      <c r="AC18" s="106">
        <v>0</v>
      </c>
      <c r="AD18" s="106">
        <v>0</v>
      </c>
      <c r="AE18" s="106">
        <v>0</v>
      </c>
      <c r="AF18" s="106">
        <v>0</v>
      </c>
      <c r="AG18" s="106">
        <v>0</v>
      </c>
      <c r="AH18" s="106">
        <v>0</v>
      </c>
      <c r="AI18" s="106">
        <v>0</v>
      </c>
      <c r="AJ18" s="106">
        <v>0</v>
      </c>
      <c r="AK18" s="106">
        <v>0</v>
      </c>
      <c r="AL18" s="106">
        <v>0</v>
      </c>
      <c r="AM18" s="106">
        <v>0</v>
      </c>
      <c r="AN18" s="107">
        <v>0</v>
      </c>
      <c r="AO18" s="107">
        <v>0</v>
      </c>
      <c r="AP18" s="107">
        <v>0</v>
      </c>
      <c r="AQ18" s="149"/>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49"/>
      <c r="BT18" s="149"/>
      <c r="BU18" s="149"/>
      <c r="BV18" s="149"/>
      <c r="BW18" s="149"/>
      <c r="BX18" s="149"/>
      <c r="BY18" s="149"/>
      <c r="BZ18" s="149"/>
      <c r="CA18" s="149"/>
      <c r="CB18" s="149"/>
      <c r="CC18" s="149"/>
      <c r="CD18" s="149"/>
      <c r="CE18" s="149"/>
      <c r="CF18" s="149"/>
      <c r="CG18" s="149"/>
      <c r="CH18" s="149"/>
      <c r="CI18" s="149"/>
    </row>
    <row r="19" spans="1:98" ht="27.95" customHeight="1" x14ac:dyDescent="0.3">
      <c r="A19" s="98"/>
      <c r="B19" s="9" t="s">
        <v>23</v>
      </c>
      <c r="C19" s="9" t="s">
        <v>24</v>
      </c>
      <c r="D19" s="9" t="s">
        <v>2</v>
      </c>
      <c r="E19" s="10">
        <v>0</v>
      </c>
      <c r="F19" s="13">
        <f t="shared" si="1"/>
        <v>0</v>
      </c>
      <c r="G19" s="9"/>
      <c r="H19" s="43" t="s">
        <v>192</v>
      </c>
      <c r="I19" s="29">
        <v>40450</v>
      </c>
      <c r="J19" s="46" t="s">
        <v>197</v>
      </c>
      <c r="K19" s="30">
        <v>140</v>
      </c>
      <c r="L19" s="10" t="s">
        <v>193</v>
      </c>
      <c r="M19" s="29">
        <v>44710</v>
      </c>
      <c r="N19" s="10" t="s">
        <v>194</v>
      </c>
      <c r="O19" s="14"/>
      <c r="P19" s="106">
        <v>0.25801696000000002</v>
      </c>
      <c r="Q19" s="106">
        <v>0</v>
      </c>
      <c r="R19" s="106">
        <v>0</v>
      </c>
      <c r="S19" s="106">
        <v>0</v>
      </c>
      <c r="T19" s="106">
        <v>0</v>
      </c>
      <c r="U19" s="106">
        <v>0</v>
      </c>
      <c r="V19" s="106">
        <v>0</v>
      </c>
      <c r="W19" s="106">
        <v>0</v>
      </c>
      <c r="X19" s="106">
        <v>0</v>
      </c>
      <c r="Y19" s="106">
        <v>0</v>
      </c>
      <c r="Z19" s="106">
        <v>0</v>
      </c>
      <c r="AA19" s="106">
        <v>0</v>
      </c>
      <c r="AB19" s="106">
        <v>0</v>
      </c>
      <c r="AC19" s="106">
        <v>0</v>
      </c>
      <c r="AD19" s="106">
        <v>0</v>
      </c>
      <c r="AE19" s="106">
        <v>0</v>
      </c>
      <c r="AF19" s="106">
        <v>0</v>
      </c>
      <c r="AG19" s="106">
        <v>0</v>
      </c>
      <c r="AH19" s="106">
        <v>0</v>
      </c>
      <c r="AI19" s="106">
        <v>0</v>
      </c>
      <c r="AJ19" s="106">
        <v>0</v>
      </c>
      <c r="AK19" s="106">
        <v>0</v>
      </c>
      <c r="AL19" s="106">
        <v>0</v>
      </c>
      <c r="AM19" s="106">
        <v>0</v>
      </c>
      <c r="AN19" s="107">
        <v>0</v>
      </c>
      <c r="AO19" s="107">
        <v>0</v>
      </c>
      <c r="AP19" s="107">
        <v>0</v>
      </c>
      <c r="AQ19" s="149"/>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49"/>
      <c r="BT19" s="149"/>
      <c r="BU19" s="149"/>
      <c r="BV19" s="149"/>
      <c r="BW19" s="149"/>
      <c r="BX19" s="149"/>
      <c r="BY19" s="149"/>
      <c r="BZ19" s="149"/>
      <c r="CA19" s="149"/>
      <c r="CB19" s="149"/>
      <c r="CC19" s="149"/>
      <c r="CD19" s="149"/>
      <c r="CE19" s="149"/>
      <c r="CF19" s="149"/>
      <c r="CG19" s="149"/>
      <c r="CH19" s="149"/>
      <c r="CI19" s="149"/>
    </row>
    <row r="20" spans="1:98" ht="27.95" customHeight="1" x14ac:dyDescent="0.3">
      <c r="A20" s="98"/>
      <c r="B20" s="9" t="s">
        <v>215</v>
      </c>
      <c r="C20" s="9" t="s">
        <v>8</v>
      </c>
      <c r="D20" s="9" t="s">
        <v>2</v>
      </c>
      <c r="E20" s="10">
        <v>0</v>
      </c>
      <c r="F20" s="13">
        <f t="shared" si="1"/>
        <v>0</v>
      </c>
      <c r="G20" s="9"/>
      <c r="H20" s="43" t="s">
        <v>192</v>
      </c>
      <c r="I20" s="29">
        <v>42606</v>
      </c>
      <c r="J20" s="46" t="s">
        <v>201</v>
      </c>
      <c r="K20" s="30">
        <v>67</v>
      </c>
      <c r="L20" s="10" t="s">
        <v>196</v>
      </c>
      <c r="M20" s="29">
        <v>44635</v>
      </c>
      <c r="N20" s="10" t="s">
        <v>194</v>
      </c>
      <c r="O20" s="14"/>
      <c r="P20" s="106">
        <v>560.57478065492808</v>
      </c>
      <c r="Q20" s="106">
        <v>0</v>
      </c>
      <c r="R20" s="106">
        <v>0</v>
      </c>
      <c r="S20" s="106">
        <v>0</v>
      </c>
      <c r="T20" s="106">
        <v>0</v>
      </c>
      <c r="U20" s="106">
        <v>0</v>
      </c>
      <c r="V20" s="106">
        <v>0</v>
      </c>
      <c r="W20" s="106">
        <v>0</v>
      </c>
      <c r="X20" s="106">
        <v>0</v>
      </c>
      <c r="Y20" s="106">
        <v>0</v>
      </c>
      <c r="Z20" s="106">
        <v>0</v>
      </c>
      <c r="AA20" s="106">
        <v>0</v>
      </c>
      <c r="AB20" s="106">
        <v>0</v>
      </c>
      <c r="AC20" s="106">
        <v>0</v>
      </c>
      <c r="AD20" s="106">
        <v>0</v>
      </c>
      <c r="AE20" s="106">
        <v>0</v>
      </c>
      <c r="AF20" s="106">
        <v>0</v>
      </c>
      <c r="AG20" s="106">
        <v>0</v>
      </c>
      <c r="AH20" s="106">
        <v>0</v>
      </c>
      <c r="AI20" s="106">
        <v>0</v>
      </c>
      <c r="AJ20" s="106">
        <v>0</v>
      </c>
      <c r="AK20" s="106">
        <v>0</v>
      </c>
      <c r="AL20" s="106">
        <v>0</v>
      </c>
      <c r="AM20" s="106">
        <v>0</v>
      </c>
      <c r="AN20" s="107">
        <v>0</v>
      </c>
      <c r="AO20" s="107">
        <v>0</v>
      </c>
      <c r="AP20" s="107">
        <v>0</v>
      </c>
      <c r="AQ20" s="149"/>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49"/>
      <c r="BT20" s="149"/>
      <c r="BU20" s="149"/>
      <c r="BV20" s="149"/>
      <c r="BW20" s="149"/>
      <c r="BX20" s="149"/>
      <c r="BY20" s="149"/>
      <c r="BZ20" s="149"/>
      <c r="CA20" s="149"/>
      <c r="CB20" s="149"/>
      <c r="CC20" s="149"/>
      <c r="CD20" s="149"/>
      <c r="CE20" s="149"/>
      <c r="CF20" s="149"/>
      <c r="CG20" s="149"/>
      <c r="CH20" s="149"/>
      <c r="CI20" s="149"/>
    </row>
    <row r="21" spans="1:98" ht="27.95" customHeight="1" x14ac:dyDescent="0.3">
      <c r="A21" s="98"/>
      <c r="B21" s="9" t="s">
        <v>216</v>
      </c>
      <c r="C21" s="9" t="s">
        <v>10</v>
      </c>
      <c r="D21" s="9" t="s">
        <v>2</v>
      </c>
      <c r="E21" s="10">
        <v>0</v>
      </c>
      <c r="F21" s="13">
        <f t="shared" si="1"/>
        <v>0</v>
      </c>
      <c r="G21" s="9"/>
      <c r="H21" s="43" t="s">
        <v>192</v>
      </c>
      <c r="I21" s="29">
        <v>43117</v>
      </c>
      <c r="J21" s="46" t="s">
        <v>202</v>
      </c>
      <c r="K21" s="30">
        <v>50</v>
      </c>
      <c r="L21" s="10" t="s">
        <v>196</v>
      </c>
      <c r="M21" s="29">
        <v>44635</v>
      </c>
      <c r="N21" s="10" t="s">
        <v>194</v>
      </c>
      <c r="O21" s="14"/>
      <c r="P21" s="106">
        <v>112.39004472290517</v>
      </c>
      <c r="Q21" s="106">
        <v>0</v>
      </c>
      <c r="R21" s="106">
        <v>0</v>
      </c>
      <c r="S21" s="106">
        <v>0</v>
      </c>
      <c r="T21" s="106">
        <v>0</v>
      </c>
      <c r="U21" s="106">
        <v>0</v>
      </c>
      <c r="V21" s="106">
        <v>0</v>
      </c>
      <c r="W21" s="106">
        <v>0</v>
      </c>
      <c r="X21" s="106">
        <v>0</v>
      </c>
      <c r="Y21" s="106">
        <v>0</v>
      </c>
      <c r="Z21" s="106">
        <v>0</v>
      </c>
      <c r="AA21" s="106">
        <v>0</v>
      </c>
      <c r="AB21" s="106">
        <v>0</v>
      </c>
      <c r="AC21" s="106">
        <v>0</v>
      </c>
      <c r="AD21" s="106">
        <v>0</v>
      </c>
      <c r="AE21" s="106">
        <v>0</v>
      </c>
      <c r="AF21" s="106">
        <v>0</v>
      </c>
      <c r="AG21" s="106">
        <v>0</v>
      </c>
      <c r="AH21" s="106">
        <v>0</v>
      </c>
      <c r="AI21" s="106">
        <v>0</v>
      </c>
      <c r="AJ21" s="106">
        <v>0</v>
      </c>
      <c r="AK21" s="106">
        <v>0</v>
      </c>
      <c r="AL21" s="106">
        <v>0</v>
      </c>
      <c r="AM21" s="106">
        <v>0</v>
      </c>
      <c r="AN21" s="107">
        <v>0</v>
      </c>
      <c r="AO21" s="107">
        <v>0</v>
      </c>
      <c r="AP21" s="107">
        <v>0</v>
      </c>
      <c r="AQ21" s="149"/>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49"/>
      <c r="BT21" s="149"/>
      <c r="BU21" s="149"/>
      <c r="BV21" s="149"/>
      <c r="BW21" s="149"/>
      <c r="BX21" s="149"/>
      <c r="BY21" s="149"/>
      <c r="BZ21" s="149"/>
      <c r="CA21" s="149"/>
      <c r="CB21" s="149"/>
      <c r="CC21" s="149"/>
      <c r="CD21" s="149"/>
      <c r="CE21" s="149"/>
      <c r="CF21" s="149"/>
      <c r="CG21" s="149"/>
      <c r="CH21" s="149"/>
      <c r="CI21" s="149"/>
    </row>
    <row r="22" spans="1:98" ht="27.95" customHeight="1" x14ac:dyDescent="0.3">
      <c r="A22" s="98"/>
      <c r="B22" s="9" t="s">
        <v>217</v>
      </c>
      <c r="C22" s="9" t="s">
        <v>12</v>
      </c>
      <c r="D22" s="9" t="s">
        <v>2</v>
      </c>
      <c r="E22" s="10">
        <v>0</v>
      </c>
      <c r="F22" s="13">
        <f t="shared" si="1"/>
        <v>0</v>
      </c>
      <c r="G22" s="9"/>
      <c r="H22" s="43" t="s">
        <v>192</v>
      </c>
      <c r="I22" s="29">
        <v>42761</v>
      </c>
      <c r="J22" s="46" t="s">
        <v>201</v>
      </c>
      <c r="K22" s="30">
        <v>62</v>
      </c>
      <c r="L22" s="10" t="s">
        <v>196</v>
      </c>
      <c r="M22" s="29">
        <v>44635</v>
      </c>
      <c r="N22" s="10" t="s">
        <v>194</v>
      </c>
      <c r="O22" s="14"/>
      <c r="P22" s="106">
        <v>330.77112925419169</v>
      </c>
      <c r="Q22" s="106">
        <v>0</v>
      </c>
      <c r="R22" s="106">
        <v>0</v>
      </c>
      <c r="S22" s="106">
        <v>0</v>
      </c>
      <c r="T22" s="106">
        <v>0</v>
      </c>
      <c r="U22" s="106">
        <v>0</v>
      </c>
      <c r="V22" s="106">
        <v>0</v>
      </c>
      <c r="W22" s="106">
        <v>0</v>
      </c>
      <c r="X22" s="106">
        <v>0</v>
      </c>
      <c r="Y22" s="106">
        <v>0</v>
      </c>
      <c r="Z22" s="106">
        <v>0</v>
      </c>
      <c r="AA22" s="106">
        <v>0</v>
      </c>
      <c r="AB22" s="106">
        <v>0</v>
      </c>
      <c r="AC22" s="106">
        <v>0</v>
      </c>
      <c r="AD22" s="106">
        <v>0</v>
      </c>
      <c r="AE22" s="106">
        <v>0</v>
      </c>
      <c r="AF22" s="106">
        <v>0</v>
      </c>
      <c r="AG22" s="106">
        <v>0</v>
      </c>
      <c r="AH22" s="106">
        <v>0</v>
      </c>
      <c r="AI22" s="106">
        <v>0</v>
      </c>
      <c r="AJ22" s="106">
        <v>0</v>
      </c>
      <c r="AK22" s="106">
        <v>0</v>
      </c>
      <c r="AL22" s="106">
        <v>0</v>
      </c>
      <c r="AM22" s="106">
        <v>0</v>
      </c>
      <c r="AN22" s="107">
        <v>0</v>
      </c>
      <c r="AO22" s="107">
        <v>0</v>
      </c>
      <c r="AP22" s="107">
        <v>0</v>
      </c>
      <c r="AQ22" s="149"/>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49"/>
      <c r="BT22" s="149"/>
      <c r="BU22" s="149"/>
      <c r="BV22" s="149"/>
      <c r="BW22" s="149"/>
      <c r="BX22" s="149"/>
      <c r="BY22" s="149"/>
      <c r="BZ22" s="149"/>
      <c r="CA22" s="149"/>
      <c r="CB22" s="149"/>
      <c r="CC22" s="149"/>
      <c r="CD22" s="149"/>
      <c r="CE22" s="149"/>
      <c r="CF22" s="149"/>
      <c r="CG22" s="149"/>
      <c r="CH22" s="149"/>
      <c r="CI22" s="149"/>
    </row>
    <row r="23" spans="1:98" ht="27.95" customHeight="1" x14ac:dyDescent="0.3">
      <c r="A23" s="98"/>
      <c r="B23" s="20" t="s">
        <v>110</v>
      </c>
      <c r="C23" s="20"/>
      <c r="D23" s="20"/>
      <c r="E23" s="20"/>
      <c r="F23" s="37">
        <f>+SUM(F24:F25)</f>
        <v>154.78510422385494</v>
      </c>
      <c r="G23" s="94">
        <f>+F23/$F$50</f>
        <v>0.14220836648821247</v>
      </c>
      <c r="H23" s="44"/>
      <c r="I23" s="20"/>
      <c r="J23" s="47"/>
      <c r="K23" s="20"/>
      <c r="L23" s="20"/>
      <c r="M23" s="20"/>
      <c r="N23" s="20"/>
      <c r="O23" s="33"/>
      <c r="P23" s="105">
        <f t="shared" ref="P23:AP23" si="2">+SUM(P24:P25)</f>
        <v>6366.1334991379208</v>
      </c>
      <c r="Q23" s="105">
        <f t="shared" si="2"/>
        <v>0</v>
      </c>
      <c r="R23" s="105">
        <f t="shared" si="2"/>
        <v>13.053123599940303</v>
      </c>
      <c r="S23" s="105">
        <f t="shared" si="2"/>
        <v>13565.219312547382</v>
      </c>
      <c r="T23" s="105">
        <f t="shared" si="2"/>
        <v>0</v>
      </c>
      <c r="U23" s="105">
        <f t="shared" si="2"/>
        <v>0</v>
      </c>
      <c r="V23" s="105">
        <f t="shared" si="2"/>
        <v>10231.90301702794</v>
      </c>
      <c r="W23" s="105">
        <f t="shared" si="2"/>
        <v>0</v>
      </c>
      <c r="X23" s="105">
        <f t="shared" si="2"/>
        <v>0</v>
      </c>
      <c r="Y23" s="105">
        <f t="shared" si="2"/>
        <v>7537.1479995841946</v>
      </c>
      <c r="Z23" s="105">
        <f t="shared" si="2"/>
        <v>0</v>
      </c>
      <c r="AA23" s="105">
        <f t="shared" si="2"/>
        <v>0</v>
      </c>
      <c r="AB23" s="105">
        <f t="shared" si="2"/>
        <v>5623.6348023119917</v>
      </c>
      <c r="AC23" s="105">
        <f t="shared" si="2"/>
        <v>0</v>
      </c>
      <c r="AD23" s="105">
        <f t="shared" si="2"/>
        <v>0</v>
      </c>
      <c r="AE23" s="105">
        <f t="shared" si="2"/>
        <v>1924.2646567314066</v>
      </c>
      <c r="AF23" s="105">
        <f t="shared" si="2"/>
        <v>0</v>
      </c>
      <c r="AG23" s="105">
        <f t="shared" si="2"/>
        <v>0</v>
      </c>
      <c r="AH23" s="105">
        <f t="shared" si="2"/>
        <v>0</v>
      </c>
      <c r="AI23" s="105">
        <f t="shared" si="2"/>
        <v>0</v>
      </c>
      <c r="AJ23" s="105">
        <f t="shared" si="2"/>
        <v>0</v>
      </c>
      <c r="AK23" s="105">
        <f t="shared" si="2"/>
        <v>0</v>
      </c>
      <c r="AL23" s="105">
        <f t="shared" si="2"/>
        <v>0</v>
      </c>
      <c r="AM23" s="105">
        <f t="shared" si="2"/>
        <v>0</v>
      </c>
      <c r="AN23" s="105">
        <f t="shared" si="2"/>
        <v>0</v>
      </c>
      <c r="AO23" s="105">
        <f t="shared" si="2"/>
        <v>0</v>
      </c>
      <c r="AP23" s="105">
        <f t="shared" si="2"/>
        <v>0</v>
      </c>
      <c r="AQ23" s="14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48"/>
      <c r="BT23" s="148"/>
      <c r="BU23" s="148"/>
      <c r="BV23" s="148"/>
      <c r="BW23" s="148"/>
      <c r="BX23" s="148"/>
      <c r="BY23" s="148"/>
      <c r="BZ23" s="148"/>
      <c r="CA23" s="148"/>
      <c r="CB23" s="148"/>
      <c r="CC23" s="148"/>
      <c r="CD23" s="148"/>
      <c r="CE23" s="148"/>
      <c r="CF23" s="148"/>
      <c r="CG23" s="148"/>
      <c r="CH23" s="148"/>
      <c r="CI23" s="148"/>
    </row>
    <row r="24" spans="1:98" ht="27.95" customHeight="1" x14ac:dyDescent="0.3">
      <c r="A24" s="98"/>
      <c r="B24" s="9" t="s">
        <v>187</v>
      </c>
      <c r="C24" s="9" t="s">
        <v>188</v>
      </c>
      <c r="D24" s="9" t="s">
        <v>2</v>
      </c>
      <c r="E24" s="10">
        <v>19381.416825389999</v>
      </c>
      <c r="F24" s="13">
        <f>+IF($D24="USD",$E24,$E24/$C$62)</f>
        <v>154.78510422385494</v>
      </c>
      <c r="G24" s="9"/>
      <c r="H24" s="43" t="s">
        <v>192</v>
      </c>
      <c r="I24" s="29">
        <v>44684</v>
      </c>
      <c r="J24" s="46" t="s">
        <v>203</v>
      </c>
      <c r="K24" s="30">
        <v>60</v>
      </c>
      <c r="L24" s="10" t="s">
        <v>193</v>
      </c>
      <c r="M24" s="29">
        <v>46510</v>
      </c>
      <c r="N24" s="10" t="s">
        <v>194</v>
      </c>
      <c r="O24" s="14"/>
      <c r="P24" s="106">
        <v>6366.1334991379208</v>
      </c>
      <c r="Q24" s="106">
        <v>0</v>
      </c>
      <c r="R24" s="106">
        <v>0</v>
      </c>
      <c r="S24" s="106">
        <v>13565.219312547382</v>
      </c>
      <c r="T24" s="106">
        <v>0</v>
      </c>
      <c r="U24" s="106">
        <v>0</v>
      </c>
      <c r="V24" s="106">
        <v>10231.90301702794</v>
      </c>
      <c r="W24" s="106">
        <v>0</v>
      </c>
      <c r="X24" s="106">
        <v>0</v>
      </c>
      <c r="Y24" s="106">
        <v>7537.1479995841946</v>
      </c>
      <c r="Z24" s="106">
        <v>0</v>
      </c>
      <c r="AA24" s="106">
        <v>0</v>
      </c>
      <c r="AB24" s="106">
        <v>5623.6348023119917</v>
      </c>
      <c r="AC24" s="106">
        <v>0</v>
      </c>
      <c r="AD24" s="106">
        <v>0</v>
      </c>
      <c r="AE24" s="106">
        <v>1924.2646567314066</v>
      </c>
      <c r="AF24" s="106">
        <v>0</v>
      </c>
      <c r="AG24" s="106">
        <v>0</v>
      </c>
      <c r="AH24" s="106">
        <v>0</v>
      </c>
      <c r="AI24" s="106">
        <v>0</v>
      </c>
      <c r="AJ24" s="106">
        <v>0</v>
      </c>
      <c r="AK24" s="106">
        <v>0</v>
      </c>
      <c r="AL24" s="106">
        <v>0</v>
      </c>
      <c r="AM24" s="106">
        <v>0</v>
      </c>
      <c r="AN24" s="107">
        <v>0</v>
      </c>
      <c r="AO24" s="107">
        <v>0</v>
      </c>
      <c r="AP24" s="107">
        <v>0</v>
      </c>
      <c r="AQ24" s="149"/>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49"/>
      <c r="BT24" s="149"/>
      <c r="BU24" s="149"/>
      <c r="BV24" s="149"/>
      <c r="BW24" s="149"/>
      <c r="BX24" s="149"/>
      <c r="BY24" s="149"/>
      <c r="BZ24" s="149"/>
      <c r="CA24" s="149"/>
      <c r="CB24" s="149"/>
      <c r="CC24" s="149"/>
      <c r="CD24" s="149"/>
      <c r="CE24" s="149"/>
      <c r="CF24" s="149"/>
      <c r="CG24" s="149"/>
      <c r="CH24" s="149"/>
      <c r="CI24" s="149"/>
    </row>
    <row r="25" spans="1:98" ht="27.95" customHeight="1" x14ac:dyDescent="0.3">
      <c r="A25" s="98"/>
      <c r="B25" s="9" t="s">
        <v>158</v>
      </c>
      <c r="C25" s="9" t="s">
        <v>159</v>
      </c>
      <c r="D25" s="9" t="s">
        <v>60</v>
      </c>
      <c r="E25" s="40">
        <v>0</v>
      </c>
      <c r="F25" s="13">
        <f>+IF($D25="USD",$E25,$E25*$C$64/$C$62)</f>
        <v>0</v>
      </c>
      <c r="G25" s="9"/>
      <c r="H25" s="43" t="s">
        <v>192</v>
      </c>
      <c r="I25" s="29">
        <v>44396</v>
      </c>
      <c r="J25" s="46" t="s">
        <v>204</v>
      </c>
      <c r="K25" s="30">
        <v>60</v>
      </c>
      <c r="L25" s="10" t="s">
        <v>193</v>
      </c>
      <c r="M25" s="29">
        <f>+I24</f>
        <v>44684</v>
      </c>
      <c r="N25" s="10" t="s">
        <v>194</v>
      </c>
      <c r="O25" s="14"/>
      <c r="P25" s="106">
        <v>0</v>
      </c>
      <c r="Q25" s="106">
        <v>0</v>
      </c>
      <c r="R25" s="106">
        <v>13.053123599940303</v>
      </c>
      <c r="S25" s="106">
        <v>0</v>
      </c>
      <c r="T25" s="106">
        <v>0</v>
      </c>
      <c r="U25" s="106">
        <v>0</v>
      </c>
      <c r="V25" s="106">
        <v>0</v>
      </c>
      <c r="W25" s="106">
        <v>0</v>
      </c>
      <c r="X25" s="106">
        <v>0</v>
      </c>
      <c r="Y25" s="106">
        <v>0</v>
      </c>
      <c r="Z25" s="106">
        <v>0</v>
      </c>
      <c r="AA25" s="106">
        <v>0</v>
      </c>
      <c r="AB25" s="106">
        <v>0</v>
      </c>
      <c r="AC25" s="106">
        <v>0</v>
      </c>
      <c r="AD25" s="106">
        <v>0</v>
      </c>
      <c r="AE25" s="106">
        <v>0</v>
      </c>
      <c r="AF25" s="106">
        <v>0</v>
      </c>
      <c r="AG25" s="106">
        <v>0</v>
      </c>
      <c r="AH25" s="106">
        <v>0</v>
      </c>
      <c r="AI25" s="106">
        <v>0</v>
      </c>
      <c r="AJ25" s="106">
        <v>0</v>
      </c>
      <c r="AK25" s="106">
        <v>0</v>
      </c>
      <c r="AL25" s="106">
        <v>0</v>
      </c>
      <c r="AM25" s="106">
        <v>0</v>
      </c>
      <c r="AN25" s="107">
        <v>0</v>
      </c>
      <c r="AO25" s="107">
        <v>0</v>
      </c>
      <c r="AP25" s="107">
        <v>0</v>
      </c>
      <c r="AQ25" s="149"/>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49"/>
      <c r="BT25" s="149"/>
      <c r="BU25" s="149"/>
      <c r="BV25" s="149"/>
      <c r="BW25" s="149"/>
      <c r="BX25" s="149"/>
      <c r="BY25" s="149"/>
      <c r="BZ25" s="149"/>
      <c r="CA25" s="149"/>
      <c r="CB25" s="149"/>
      <c r="CC25" s="149"/>
      <c r="CD25" s="149"/>
      <c r="CE25" s="149"/>
      <c r="CF25" s="149"/>
      <c r="CG25" s="149"/>
      <c r="CH25" s="149"/>
      <c r="CI25" s="149"/>
    </row>
    <row r="26" spans="1:98" ht="27.95" customHeight="1" x14ac:dyDescent="0.3">
      <c r="A26" s="98"/>
      <c r="B26" s="20" t="s">
        <v>25</v>
      </c>
      <c r="C26" s="20"/>
      <c r="D26" s="20"/>
      <c r="E26" s="20"/>
      <c r="F26" s="37">
        <f>+SUM(F27,F39)</f>
        <v>181.59196606717916</v>
      </c>
      <c r="G26" s="94">
        <f>+F26/$F$50</f>
        <v>0.16683709321569568</v>
      </c>
      <c r="H26" s="44"/>
      <c r="I26" s="20"/>
      <c r="J26" s="47"/>
      <c r="K26" s="20"/>
      <c r="L26" s="20"/>
      <c r="M26" s="20"/>
      <c r="N26" s="20"/>
      <c r="O26" s="33"/>
      <c r="P26" s="105">
        <f t="shared" ref="P26:AP26" si="3">+SUM(P27,P39)</f>
        <v>0</v>
      </c>
      <c r="Q26" s="105">
        <f t="shared" si="3"/>
        <v>20.471830949526645</v>
      </c>
      <c r="R26" s="105">
        <f t="shared" si="3"/>
        <v>0</v>
      </c>
      <c r="S26" s="105">
        <f t="shared" si="3"/>
        <v>0</v>
      </c>
      <c r="T26" s="105">
        <f t="shared" si="3"/>
        <v>24.794299431401651</v>
      </c>
      <c r="U26" s="105">
        <f t="shared" si="3"/>
        <v>0</v>
      </c>
      <c r="V26" s="105">
        <f t="shared" si="3"/>
        <v>0</v>
      </c>
      <c r="W26" s="105">
        <f t="shared" si="3"/>
        <v>23.949930088842599</v>
      </c>
      <c r="X26" s="105">
        <f t="shared" si="3"/>
        <v>0</v>
      </c>
      <c r="Y26" s="105">
        <f t="shared" si="3"/>
        <v>0</v>
      </c>
      <c r="Z26" s="105">
        <f t="shared" si="3"/>
        <v>22.401691724503465</v>
      </c>
      <c r="AA26" s="105">
        <f t="shared" si="3"/>
        <v>0</v>
      </c>
      <c r="AB26" s="105">
        <f t="shared" si="3"/>
        <v>0</v>
      </c>
      <c r="AC26" s="105">
        <f t="shared" si="3"/>
        <v>16.063414549516146</v>
      </c>
      <c r="AD26" s="105">
        <f t="shared" si="3"/>
        <v>0</v>
      </c>
      <c r="AE26" s="105">
        <f t="shared" si="3"/>
        <v>0</v>
      </c>
      <c r="AF26" s="105">
        <f t="shared" si="3"/>
        <v>15.542242803547293</v>
      </c>
      <c r="AG26" s="105">
        <f t="shared" si="3"/>
        <v>0</v>
      </c>
      <c r="AH26" s="105">
        <f t="shared" si="3"/>
        <v>0</v>
      </c>
      <c r="AI26" s="105">
        <f t="shared" si="3"/>
        <v>15.099386648819397</v>
      </c>
      <c r="AJ26" s="105">
        <f t="shared" si="3"/>
        <v>0</v>
      </c>
      <c r="AK26" s="105">
        <f t="shared" si="3"/>
        <v>0</v>
      </c>
      <c r="AL26" s="105">
        <f t="shared" si="3"/>
        <v>14.634092354435897</v>
      </c>
      <c r="AM26" s="105">
        <f t="shared" si="3"/>
        <v>0</v>
      </c>
      <c r="AN26" s="105">
        <f t="shared" si="3"/>
        <v>0</v>
      </c>
      <c r="AO26" s="105">
        <f t="shared" si="3"/>
        <v>6.3851959472485706</v>
      </c>
      <c r="AP26" s="105">
        <f t="shared" si="3"/>
        <v>0</v>
      </c>
      <c r="AQ26" s="14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48"/>
      <c r="BT26" s="148"/>
      <c r="BU26" s="148"/>
      <c r="BV26" s="148"/>
      <c r="BW26" s="148"/>
      <c r="BX26" s="148"/>
      <c r="BY26" s="148"/>
      <c r="BZ26" s="148"/>
      <c r="CA26" s="148"/>
      <c r="CB26" s="148"/>
      <c r="CC26" s="148"/>
      <c r="CD26" s="148"/>
      <c r="CE26" s="148"/>
      <c r="CF26" s="148"/>
      <c r="CG26" s="148"/>
      <c r="CH26" s="148"/>
      <c r="CI26" s="148"/>
    </row>
    <row r="27" spans="1:98" ht="27.95" customHeight="1" x14ac:dyDescent="0.3">
      <c r="A27" s="98"/>
      <c r="B27" s="21" t="s">
        <v>26</v>
      </c>
      <c r="C27" s="21"/>
      <c r="D27" s="21"/>
      <c r="E27" s="21"/>
      <c r="F27" s="38">
        <f>+SUM(F28:F38)</f>
        <v>152.14676397003635</v>
      </c>
      <c r="G27" s="21"/>
      <c r="H27" s="45"/>
      <c r="I27" s="21"/>
      <c r="J27" s="48"/>
      <c r="K27" s="21"/>
      <c r="L27" s="21"/>
      <c r="M27" s="21"/>
      <c r="N27" s="21"/>
      <c r="O27" s="34"/>
      <c r="P27" s="108">
        <f t="shared" ref="P27:AP27" si="4">+SUM(P28:P38)</f>
        <v>0</v>
      </c>
      <c r="Q27" s="108">
        <f t="shared" si="4"/>
        <v>17.703601113422454</v>
      </c>
      <c r="R27" s="108">
        <f t="shared" si="4"/>
        <v>0</v>
      </c>
      <c r="S27" s="108">
        <f t="shared" si="4"/>
        <v>0</v>
      </c>
      <c r="T27" s="108">
        <f t="shared" si="4"/>
        <v>21.488873067360977</v>
      </c>
      <c r="U27" s="108">
        <f t="shared" si="4"/>
        <v>0</v>
      </c>
      <c r="V27" s="108">
        <f t="shared" si="4"/>
        <v>0</v>
      </c>
      <c r="W27" s="108">
        <f t="shared" si="4"/>
        <v>20.707801189883838</v>
      </c>
      <c r="X27" s="108">
        <f t="shared" si="4"/>
        <v>0</v>
      </c>
      <c r="Y27" s="108">
        <f t="shared" si="4"/>
        <v>0</v>
      </c>
      <c r="Z27" s="108">
        <f t="shared" si="4"/>
        <v>19.350124807259213</v>
      </c>
      <c r="AA27" s="108">
        <f t="shared" si="4"/>
        <v>0</v>
      </c>
      <c r="AB27" s="108">
        <f t="shared" si="4"/>
        <v>0</v>
      </c>
      <c r="AC27" s="108">
        <f t="shared" si="4"/>
        <v>13.267928762831939</v>
      </c>
      <c r="AD27" s="108">
        <f t="shared" si="4"/>
        <v>0</v>
      </c>
      <c r="AE27" s="108">
        <f t="shared" si="4"/>
        <v>0</v>
      </c>
      <c r="AF27" s="108">
        <f t="shared" si="4"/>
        <v>12.849754984363996</v>
      </c>
      <c r="AG27" s="108">
        <f t="shared" si="4"/>
        <v>0</v>
      </c>
      <c r="AH27" s="108">
        <f t="shared" si="4"/>
        <v>0</v>
      </c>
      <c r="AI27" s="108">
        <f t="shared" si="4"/>
        <v>12.481853881217132</v>
      </c>
      <c r="AJ27" s="108">
        <f t="shared" si="4"/>
        <v>0</v>
      </c>
      <c r="AK27" s="108">
        <f t="shared" si="4"/>
        <v>0</v>
      </c>
      <c r="AL27" s="108">
        <f t="shared" si="4"/>
        <v>12.096172861959246</v>
      </c>
      <c r="AM27" s="108">
        <f t="shared" si="4"/>
        <v>0</v>
      </c>
      <c r="AN27" s="108">
        <f t="shared" si="4"/>
        <v>0</v>
      </c>
      <c r="AO27" s="108">
        <f t="shared" si="4"/>
        <v>5.0941555835333174</v>
      </c>
      <c r="AP27" s="108">
        <f t="shared" si="4"/>
        <v>0</v>
      </c>
      <c r="AQ27" s="150"/>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0"/>
      <c r="BT27" s="150"/>
      <c r="BU27" s="150"/>
      <c r="BV27" s="150"/>
      <c r="BW27" s="150"/>
      <c r="BX27" s="150"/>
      <c r="BY27" s="150"/>
      <c r="BZ27" s="150"/>
      <c r="CA27" s="150"/>
      <c r="CB27" s="150"/>
      <c r="CC27" s="150"/>
      <c r="CD27" s="150"/>
      <c r="CE27" s="150"/>
      <c r="CF27" s="150"/>
      <c r="CG27" s="150"/>
      <c r="CH27" s="150"/>
      <c r="CI27" s="150"/>
    </row>
    <row r="28" spans="1:98" ht="27.95" customHeight="1" x14ac:dyDescent="0.3">
      <c r="A28" s="98"/>
      <c r="B28" s="9" t="s">
        <v>27</v>
      </c>
      <c r="C28" s="9" t="s">
        <v>28</v>
      </c>
      <c r="D28" s="9" t="s">
        <v>119</v>
      </c>
      <c r="E28" s="13">
        <v>41.347215367826827</v>
      </c>
      <c r="F28" s="13">
        <f t="shared" ref="F28:F38" si="5">+IF($D28="USD",$E28,$E28/$C$62)</f>
        <v>41.347215367826827</v>
      </c>
      <c r="G28" s="9"/>
      <c r="H28" s="43" t="s">
        <v>192</v>
      </c>
      <c r="I28" s="29">
        <v>39557</v>
      </c>
      <c r="J28" s="46" t="s">
        <v>205</v>
      </c>
      <c r="K28" s="30">
        <v>344</v>
      </c>
      <c r="L28" s="10" t="s">
        <v>196</v>
      </c>
      <c r="M28" s="29">
        <v>50028</v>
      </c>
      <c r="N28" s="10" t="s">
        <v>194</v>
      </c>
      <c r="O28" s="14"/>
      <c r="P28" s="106">
        <v>0</v>
      </c>
      <c r="Q28" s="106">
        <v>4.2115632798791935</v>
      </c>
      <c r="R28" s="106">
        <v>0</v>
      </c>
      <c r="S28" s="106">
        <v>0</v>
      </c>
      <c r="T28" s="106">
        <v>4.7748260395226678</v>
      </c>
      <c r="U28" s="106">
        <v>0</v>
      </c>
      <c r="V28" s="106">
        <v>0</v>
      </c>
      <c r="W28" s="106">
        <v>4.6264092627043292</v>
      </c>
      <c r="X28" s="106">
        <v>0</v>
      </c>
      <c r="Y28" s="106">
        <v>0</v>
      </c>
      <c r="Z28" s="106">
        <v>4.2806379496372111</v>
      </c>
      <c r="AA28" s="106">
        <v>0</v>
      </c>
      <c r="AB28" s="106">
        <v>0</v>
      </c>
      <c r="AC28" s="106">
        <v>3.9999800047712624</v>
      </c>
      <c r="AD28" s="106">
        <v>0</v>
      </c>
      <c r="AE28" s="106">
        <v>0</v>
      </c>
      <c r="AF28" s="106">
        <v>3.8912702264352563</v>
      </c>
      <c r="AG28" s="106">
        <v>0</v>
      </c>
      <c r="AH28" s="106">
        <v>0</v>
      </c>
      <c r="AI28" s="106">
        <v>3.7872525855673498</v>
      </c>
      <c r="AJ28" s="106">
        <v>0</v>
      </c>
      <c r="AK28" s="106">
        <v>0</v>
      </c>
      <c r="AL28" s="106">
        <v>3.6779756257791565</v>
      </c>
      <c r="AM28" s="106">
        <v>0</v>
      </c>
      <c r="AN28" s="107">
        <v>0</v>
      </c>
      <c r="AO28" s="107">
        <v>1.5174305385050304</v>
      </c>
      <c r="AP28" s="107">
        <v>0</v>
      </c>
      <c r="AQ28" s="149"/>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49"/>
      <c r="BT28" s="149"/>
      <c r="BU28" s="149"/>
      <c r="BV28" s="149"/>
      <c r="BW28" s="149"/>
      <c r="BX28" s="149"/>
      <c r="BY28" s="149"/>
      <c r="BZ28" s="149"/>
      <c r="CA28" s="149"/>
      <c r="CB28" s="149"/>
      <c r="CC28" s="149"/>
      <c r="CD28" s="149"/>
      <c r="CE28" s="149"/>
      <c r="CF28" s="149"/>
      <c r="CG28" s="149"/>
      <c r="CH28" s="149"/>
      <c r="CI28" s="149"/>
      <c r="CS28" s="73"/>
      <c r="CT28" s="52"/>
    </row>
    <row r="29" spans="1:98" ht="27.95" customHeight="1" x14ac:dyDescent="0.3">
      <c r="A29" s="98"/>
      <c r="B29" s="9" t="s">
        <v>33</v>
      </c>
      <c r="C29" s="9" t="s">
        <v>34</v>
      </c>
      <c r="D29" s="9" t="s">
        <v>119</v>
      </c>
      <c r="E29" s="13">
        <v>41.427262208210529</v>
      </c>
      <c r="F29" s="13">
        <f t="shared" si="5"/>
        <v>41.427262208210529</v>
      </c>
      <c r="G29" s="9"/>
      <c r="H29" s="43" t="s">
        <v>192</v>
      </c>
      <c r="I29" s="29">
        <v>42050</v>
      </c>
      <c r="J29" s="46" t="s">
        <v>205</v>
      </c>
      <c r="K29" s="30">
        <v>300</v>
      </c>
      <c r="L29" s="10" t="s">
        <v>196</v>
      </c>
      <c r="M29" s="29">
        <v>51181</v>
      </c>
      <c r="N29" s="10" t="s">
        <v>194</v>
      </c>
      <c r="O29" s="14"/>
      <c r="P29" s="106">
        <v>0</v>
      </c>
      <c r="Q29" s="106">
        <v>2.7929216139544395</v>
      </c>
      <c r="R29" s="106">
        <v>0</v>
      </c>
      <c r="S29" s="106">
        <v>0</v>
      </c>
      <c r="T29" s="106">
        <v>4.1154315191588484</v>
      </c>
      <c r="U29" s="106">
        <v>0</v>
      </c>
      <c r="V29" s="106">
        <v>0</v>
      </c>
      <c r="W29" s="106">
        <v>4.1664494763166307</v>
      </c>
      <c r="X29" s="106">
        <v>0</v>
      </c>
      <c r="Y29" s="106">
        <v>0</v>
      </c>
      <c r="Z29" s="106">
        <v>3.8875027580216654</v>
      </c>
      <c r="AA29" s="106">
        <v>0</v>
      </c>
      <c r="AB29" s="106">
        <v>0</v>
      </c>
      <c r="AC29" s="106">
        <v>3.5568829391072079</v>
      </c>
      <c r="AD29" s="106">
        <v>0</v>
      </c>
      <c r="AE29" s="106">
        <v>0</v>
      </c>
      <c r="AF29" s="106">
        <v>3.4422069806786171</v>
      </c>
      <c r="AG29" s="106">
        <v>0</v>
      </c>
      <c r="AH29" s="106">
        <v>0</v>
      </c>
      <c r="AI29" s="106">
        <v>3.3589602529578801</v>
      </c>
      <c r="AJ29" s="106">
        <v>0</v>
      </c>
      <c r="AK29" s="106">
        <v>0</v>
      </c>
      <c r="AL29" s="106">
        <v>3.2700536910578299</v>
      </c>
      <c r="AM29" s="106">
        <v>0</v>
      </c>
      <c r="AN29" s="107">
        <v>0</v>
      </c>
      <c r="AO29" s="107">
        <v>1.9427736451785633</v>
      </c>
      <c r="AP29" s="107">
        <v>0</v>
      </c>
      <c r="AQ29" s="149"/>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49"/>
      <c r="BT29" s="149"/>
      <c r="BU29" s="149"/>
      <c r="BV29" s="149"/>
      <c r="BW29" s="149"/>
      <c r="BX29" s="149"/>
      <c r="BY29" s="149"/>
      <c r="BZ29" s="149"/>
      <c r="CA29" s="149"/>
      <c r="CB29" s="149"/>
      <c r="CC29" s="149"/>
      <c r="CD29" s="149"/>
      <c r="CE29" s="149"/>
      <c r="CF29" s="149"/>
      <c r="CG29" s="149"/>
      <c r="CH29" s="149"/>
      <c r="CI29" s="149"/>
      <c r="CS29" s="73"/>
      <c r="CT29" s="52"/>
    </row>
    <row r="30" spans="1:98" ht="27.95" customHeight="1" x14ac:dyDescent="0.3">
      <c r="A30" s="98"/>
      <c r="B30" s="9" t="s">
        <v>29</v>
      </c>
      <c r="C30" s="9" t="s">
        <v>30</v>
      </c>
      <c r="D30" s="9" t="s">
        <v>119</v>
      </c>
      <c r="E30" s="13">
        <v>31.810740890000002</v>
      </c>
      <c r="F30" s="13">
        <f t="shared" si="5"/>
        <v>31.810740890000002</v>
      </c>
      <c r="G30" s="9"/>
      <c r="H30" s="43" t="s">
        <v>192</v>
      </c>
      <c r="I30" s="29">
        <v>39555</v>
      </c>
      <c r="J30" s="46" t="s">
        <v>205</v>
      </c>
      <c r="K30" s="30">
        <v>300</v>
      </c>
      <c r="L30" s="10" t="s">
        <v>196</v>
      </c>
      <c r="M30" s="29">
        <v>48686</v>
      </c>
      <c r="N30" s="10" t="s">
        <v>194</v>
      </c>
      <c r="O30" s="14"/>
      <c r="P30" s="106">
        <v>0</v>
      </c>
      <c r="Q30" s="106">
        <v>4.0241136899999983</v>
      </c>
      <c r="R30" s="106">
        <v>0</v>
      </c>
      <c r="S30" s="106">
        <v>0</v>
      </c>
      <c r="T30" s="106">
        <v>4.5666960699999981</v>
      </c>
      <c r="U30" s="106">
        <v>0</v>
      </c>
      <c r="V30" s="106">
        <v>0</v>
      </c>
      <c r="W30" s="106">
        <v>4.4587653599999975</v>
      </c>
      <c r="X30" s="106">
        <v>0</v>
      </c>
      <c r="Y30" s="106">
        <v>0</v>
      </c>
      <c r="Z30" s="106">
        <v>4.1605549099999983</v>
      </c>
      <c r="AA30" s="106">
        <v>0</v>
      </c>
      <c r="AB30" s="106">
        <v>0</v>
      </c>
      <c r="AC30" s="106">
        <v>3.8755017599999979</v>
      </c>
      <c r="AD30" s="106">
        <v>0</v>
      </c>
      <c r="AE30" s="106">
        <v>0</v>
      </c>
      <c r="AF30" s="106">
        <v>3.7340548799999977</v>
      </c>
      <c r="AG30" s="106">
        <v>0</v>
      </c>
      <c r="AH30" s="106">
        <v>0</v>
      </c>
      <c r="AI30" s="106">
        <v>3.601323669999998</v>
      </c>
      <c r="AJ30" s="106">
        <v>0</v>
      </c>
      <c r="AK30" s="106">
        <v>0</v>
      </c>
      <c r="AL30" s="106">
        <v>3.4645311599999982</v>
      </c>
      <c r="AM30" s="106">
        <v>0</v>
      </c>
      <c r="AN30" s="107">
        <v>0</v>
      </c>
      <c r="AO30" s="107">
        <v>0.73767446717404817</v>
      </c>
      <c r="AP30" s="107">
        <v>0</v>
      </c>
      <c r="AQ30" s="149"/>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49"/>
      <c r="BT30" s="149"/>
      <c r="BU30" s="149"/>
      <c r="BV30" s="149"/>
      <c r="BW30" s="149"/>
      <c r="BX30" s="149"/>
      <c r="BY30" s="149"/>
      <c r="BZ30" s="149"/>
      <c r="CA30" s="149"/>
      <c r="CB30" s="149"/>
      <c r="CC30" s="149"/>
      <c r="CD30" s="149"/>
      <c r="CE30" s="149"/>
      <c r="CF30" s="149"/>
      <c r="CG30" s="149"/>
      <c r="CH30" s="149"/>
      <c r="CI30" s="149"/>
      <c r="CS30" s="73"/>
      <c r="CT30" s="52"/>
    </row>
    <row r="31" spans="1:98" ht="27.95" customHeight="1" x14ac:dyDescent="0.3">
      <c r="A31" s="98"/>
      <c r="B31" s="9" t="s">
        <v>31</v>
      </c>
      <c r="C31" s="9" t="s">
        <v>32</v>
      </c>
      <c r="D31" s="9" t="s">
        <v>119</v>
      </c>
      <c r="E31" s="13">
        <v>17.04783447999997</v>
      </c>
      <c r="F31" s="13">
        <f t="shared" si="5"/>
        <v>17.04783447999997</v>
      </c>
      <c r="G31" s="9"/>
      <c r="H31" s="43" t="s">
        <v>192</v>
      </c>
      <c r="I31" s="29">
        <v>38588</v>
      </c>
      <c r="J31" s="46" t="s">
        <v>205</v>
      </c>
      <c r="K31" s="30">
        <v>240</v>
      </c>
      <c r="L31" s="10" t="s">
        <v>196</v>
      </c>
      <c r="M31" s="29">
        <v>45893</v>
      </c>
      <c r="N31" s="10" t="s">
        <v>194</v>
      </c>
      <c r="O31" s="14"/>
      <c r="P31" s="106">
        <v>0</v>
      </c>
      <c r="Q31" s="106">
        <v>5.1912370813426953</v>
      </c>
      <c r="R31" s="106">
        <v>0</v>
      </c>
      <c r="S31" s="106">
        <v>0</v>
      </c>
      <c r="T31" s="106">
        <v>5.4848848596142403</v>
      </c>
      <c r="U31" s="106">
        <v>0</v>
      </c>
      <c r="V31" s="106">
        <v>0</v>
      </c>
      <c r="W31" s="106">
        <v>5.2965946971452151</v>
      </c>
      <c r="X31" s="106">
        <v>0</v>
      </c>
      <c r="Y31" s="106">
        <v>0</v>
      </c>
      <c r="Z31" s="106">
        <v>5.0378012301623265</v>
      </c>
      <c r="AA31" s="106">
        <v>0</v>
      </c>
      <c r="AB31" s="106">
        <v>0</v>
      </c>
      <c r="AC31" s="106">
        <v>0</v>
      </c>
      <c r="AD31" s="106">
        <v>0</v>
      </c>
      <c r="AE31" s="106">
        <v>0</v>
      </c>
      <c r="AF31" s="106">
        <v>0</v>
      </c>
      <c r="AG31" s="106">
        <v>0</v>
      </c>
      <c r="AH31" s="106">
        <v>0</v>
      </c>
      <c r="AI31" s="106">
        <v>0</v>
      </c>
      <c r="AJ31" s="106">
        <v>0</v>
      </c>
      <c r="AK31" s="106">
        <v>0</v>
      </c>
      <c r="AL31" s="106">
        <v>0</v>
      </c>
      <c r="AM31" s="106">
        <v>0</v>
      </c>
      <c r="AN31" s="107">
        <v>0</v>
      </c>
      <c r="AO31" s="107">
        <v>0</v>
      </c>
      <c r="AP31" s="107">
        <v>0</v>
      </c>
      <c r="AQ31" s="149"/>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49"/>
      <c r="BT31" s="149"/>
      <c r="BU31" s="149"/>
      <c r="BV31" s="149"/>
      <c r="BW31" s="149"/>
      <c r="BX31" s="149"/>
      <c r="BY31" s="149"/>
      <c r="BZ31" s="149"/>
      <c r="CA31" s="149"/>
      <c r="CB31" s="149"/>
      <c r="CC31" s="149"/>
      <c r="CD31" s="149"/>
      <c r="CE31" s="149"/>
      <c r="CF31" s="149"/>
      <c r="CG31" s="149"/>
      <c r="CH31" s="149"/>
      <c r="CI31" s="149"/>
      <c r="CS31" s="73"/>
      <c r="CT31" s="52"/>
    </row>
    <row r="32" spans="1:98" ht="27.95" customHeight="1" x14ac:dyDescent="0.3">
      <c r="A32" s="98"/>
      <c r="B32" s="9" t="s">
        <v>37</v>
      </c>
      <c r="C32" s="9" t="s">
        <v>38</v>
      </c>
      <c r="D32" s="9" t="s">
        <v>119</v>
      </c>
      <c r="E32" s="13">
        <v>9.4507238539990261</v>
      </c>
      <c r="F32" s="13">
        <f t="shared" si="5"/>
        <v>9.4507238539990261</v>
      </c>
      <c r="G32" s="9"/>
      <c r="H32" s="43" t="s">
        <v>192</v>
      </c>
      <c r="I32" s="29">
        <v>43084</v>
      </c>
      <c r="J32" s="46" t="s">
        <v>205</v>
      </c>
      <c r="K32" s="30">
        <v>292</v>
      </c>
      <c r="L32" s="10" t="s">
        <v>196</v>
      </c>
      <c r="M32" s="29">
        <v>51971</v>
      </c>
      <c r="N32" s="10" t="s">
        <v>194</v>
      </c>
      <c r="O32" s="14"/>
      <c r="P32" s="106">
        <v>0</v>
      </c>
      <c r="Q32" s="106">
        <v>0.43090164686022103</v>
      </c>
      <c r="R32" s="106">
        <v>0</v>
      </c>
      <c r="S32" s="106">
        <v>0</v>
      </c>
      <c r="T32" s="106">
        <v>0.90717368812566046</v>
      </c>
      <c r="U32" s="106">
        <v>0</v>
      </c>
      <c r="V32" s="106">
        <v>0</v>
      </c>
      <c r="W32" s="106">
        <v>0.89909985706000684</v>
      </c>
      <c r="X32" s="106">
        <v>0</v>
      </c>
      <c r="Y32" s="106">
        <v>0</v>
      </c>
      <c r="Z32" s="106">
        <v>0.83111232061911733</v>
      </c>
      <c r="AA32" s="106">
        <v>0</v>
      </c>
      <c r="AB32" s="106">
        <v>0</v>
      </c>
      <c r="AC32" s="106">
        <v>0.76217518062385681</v>
      </c>
      <c r="AD32" s="106">
        <v>0</v>
      </c>
      <c r="AE32" s="106">
        <v>0</v>
      </c>
      <c r="AF32" s="106">
        <v>0.74203510551211704</v>
      </c>
      <c r="AG32" s="106">
        <v>0</v>
      </c>
      <c r="AH32" s="106">
        <v>0</v>
      </c>
      <c r="AI32" s="106">
        <v>0.7250643241717174</v>
      </c>
      <c r="AJ32" s="106">
        <v>0</v>
      </c>
      <c r="AK32" s="106">
        <v>0</v>
      </c>
      <c r="AL32" s="106">
        <v>0.70668939829816069</v>
      </c>
      <c r="AM32" s="106">
        <v>0</v>
      </c>
      <c r="AN32" s="107">
        <v>0</v>
      </c>
      <c r="AO32" s="107">
        <v>0.48956057129618025</v>
      </c>
      <c r="AP32" s="107">
        <v>0</v>
      </c>
      <c r="AQ32" s="149"/>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49"/>
      <c r="BT32" s="149"/>
      <c r="BU32" s="149"/>
      <c r="BV32" s="149"/>
      <c r="BW32" s="149"/>
      <c r="BX32" s="149"/>
      <c r="BY32" s="149"/>
      <c r="BZ32" s="149"/>
      <c r="CA32" s="149"/>
      <c r="CB32" s="149"/>
      <c r="CC32" s="149"/>
      <c r="CD32" s="149"/>
      <c r="CE32" s="149"/>
      <c r="CF32" s="149"/>
      <c r="CG32" s="149"/>
      <c r="CH32" s="149"/>
      <c r="CI32" s="149"/>
      <c r="CS32" s="73"/>
      <c r="CT32" s="52"/>
    </row>
    <row r="33" spans="1:98" ht="27.95" customHeight="1" x14ac:dyDescent="0.3">
      <c r="A33" s="98"/>
      <c r="B33" s="9" t="s">
        <v>35</v>
      </c>
      <c r="C33" s="9" t="s">
        <v>36</v>
      </c>
      <c r="D33" s="9" t="s">
        <v>119</v>
      </c>
      <c r="E33" s="13">
        <v>5.137721529999995</v>
      </c>
      <c r="F33" s="13">
        <f t="shared" si="5"/>
        <v>5.137721529999995</v>
      </c>
      <c r="G33" s="9"/>
      <c r="H33" s="43" t="s">
        <v>192</v>
      </c>
      <c r="I33" s="29">
        <v>40852</v>
      </c>
      <c r="J33" s="46" t="s">
        <v>205</v>
      </c>
      <c r="K33" s="30">
        <v>252</v>
      </c>
      <c r="L33" s="10" t="s">
        <v>196</v>
      </c>
      <c r="M33" s="29">
        <v>48523</v>
      </c>
      <c r="N33" s="10" t="s">
        <v>194</v>
      </c>
      <c r="O33" s="14"/>
      <c r="P33" s="106">
        <v>0</v>
      </c>
      <c r="Q33" s="106">
        <v>0.60384244718143743</v>
      </c>
      <c r="R33" s="106">
        <v>0</v>
      </c>
      <c r="S33" s="106">
        <v>0</v>
      </c>
      <c r="T33" s="106">
        <v>0.76082222417451573</v>
      </c>
      <c r="U33" s="106">
        <v>0</v>
      </c>
      <c r="V33" s="106">
        <v>0</v>
      </c>
      <c r="W33" s="106">
        <v>0.73926537687092475</v>
      </c>
      <c r="X33" s="106">
        <v>0</v>
      </c>
      <c r="Y33" s="106">
        <v>0</v>
      </c>
      <c r="Z33" s="106">
        <v>0.68925775144727819</v>
      </c>
      <c r="AA33" s="106">
        <v>0</v>
      </c>
      <c r="AB33" s="106">
        <v>0</v>
      </c>
      <c r="AC33" s="106">
        <v>0.64394559462923584</v>
      </c>
      <c r="AD33" s="106">
        <v>0</v>
      </c>
      <c r="AE33" s="106">
        <v>0</v>
      </c>
      <c r="AF33" s="106">
        <v>0.62036971995543422</v>
      </c>
      <c r="AG33" s="106">
        <v>0</v>
      </c>
      <c r="AH33" s="106">
        <v>0</v>
      </c>
      <c r="AI33" s="106">
        <v>0.59788037451844023</v>
      </c>
      <c r="AJ33" s="106">
        <v>0</v>
      </c>
      <c r="AK33" s="106">
        <v>0</v>
      </c>
      <c r="AL33" s="106">
        <v>0.57476632504152947</v>
      </c>
      <c r="AM33" s="106">
        <v>0</v>
      </c>
      <c r="AN33" s="107">
        <v>0</v>
      </c>
      <c r="AO33" s="107">
        <v>0.10583675071912439</v>
      </c>
      <c r="AP33" s="107">
        <v>0</v>
      </c>
      <c r="AQ33" s="149"/>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49"/>
      <c r="BT33" s="149"/>
      <c r="BU33" s="149"/>
      <c r="BV33" s="149"/>
      <c r="BW33" s="149"/>
      <c r="BX33" s="149"/>
      <c r="BY33" s="149"/>
      <c r="BZ33" s="149"/>
      <c r="CA33" s="149"/>
      <c r="CB33" s="149"/>
      <c r="CC33" s="149"/>
      <c r="CD33" s="149"/>
      <c r="CE33" s="149"/>
      <c r="CF33" s="149"/>
      <c r="CG33" s="149"/>
      <c r="CH33" s="149"/>
      <c r="CI33" s="149"/>
      <c r="CS33" s="73"/>
      <c r="CT33" s="52"/>
    </row>
    <row r="34" spans="1:98" ht="27.95" customHeight="1" x14ac:dyDescent="0.3">
      <c r="A34" s="98"/>
      <c r="B34" s="9" t="s">
        <v>155</v>
      </c>
      <c r="C34" s="9" t="s">
        <v>156</v>
      </c>
      <c r="D34" s="9" t="s">
        <v>119</v>
      </c>
      <c r="E34" s="13">
        <v>4.4240000000000004</v>
      </c>
      <c r="F34" s="13">
        <f t="shared" si="5"/>
        <v>4.4240000000000004</v>
      </c>
      <c r="G34" s="9"/>
      <c r="H34" s="43" t="s">
        <v>192</v>
      </c>
      <c r="I34" s="29">
        <v>44313</v>
      </c>
      <c r="J34" s="46" t="s">
        <v>205</v>
      </c>
      <c r="K34" s="30">
        <v>283</v>
      </c>
      <c r="L34" s="10" t="s">
        <v>196</v>
      </c>
      <c r="M34" s="29">
        <v>52916</v>
      </c>
      <c r="N34" s="10" t="s">
        <v>194</v>
      </c>
      <c r="O34" s="14"/>
      <c r="P34" s="106">
        <v>0</v>
      </c>
      <c r="Q34" s="106">
        <v>0.10119659958904111</v>
      </c>
      <c r="R34" s="106">
        <v>0</v>
      </c>
      <c r="S34" s="106">
        <v>0</v>
      </c>
      <c r="T34" s="106">
        <v>0.21435067835616436</v>
      </c>
      <c r="U34" s="106">
        <v>0</v>
      </c>
      <c r="V34" s="106">
        <v>0</v>
      </c>
      <c r="W34" s="106">
        <v>0.21730203178082191</v>
      </c>
      <c r="X34" s="106">
        <v>0</v>
      </c>
      <c r="Y34" s="106">
        <v>0</v>
      </c>
      <c r="Z34" s="106">
        <v>0.41035078652054796</v>
      </c>
      <c r="AA34" s="106">
        <v>0</v>
      </c>
      <c r="AB34" s="106">
        <v>0</v>
      </c>
      <c r="AC34" s="106">
        <v>0.37709400284931505</v>
      </c>
      <c r="AD34" s="106">
        <v>0</v>
      </c>
      <c r="AE34" s="106">
        <v>0</v>
      </c>
      <c r="AF34" s="106">
        <v>0.36802662093150684</v>
      </c>
      <c r="AG34" s="106">
        <v>0</v>
      </c>
      <c r="AH34" s="106">
        <v>0</v>
      </c>
      <c r="AI34" s="106">
        <v>0.3601390531506849</v>
      </c>
      <c r="AJ34" s="106">
        <v>0</v>
      </c>
      <c r="AK34" s="106">
        <v>0</v>
      </c>
      <c r="AL34" s="106">
        <v>0.35148086093150682</v>
      </c>
      <c r="AM34" s="106">
        <v>0</v>
      </c>
      <c r="AN34" s="107">
        <v>0</v>
      </c>
      <c r="AO34" s="107">
        <v>0.28534012972420081</v>
      </c>
      <c r="AP34" s="107">
        <v>0</v>
      </c>
      <c r="AQ34" s="149"/>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49"/>
      <c r="BT34" s="149"/>
      <c r="BU34" s="149"/>
      <c r="BV34" s="149"/>
      <c r="BW34" s="149"/>
      <c r="BX34" s="149"/>
      <c r="BY34" s="149"/>
      <c r="BZ34" s="149"/>
      <c r="CA34" s="149"/>
      <c r="CB34" s="149"/>
      <c r="CC34" s="149"/>
      <c r="CD34" s="149"/>
      <c r="CE34" s="149"/>
      <c r="CF34" s="149"/>
      <c r="CG34" s="149"/>
      <c r="CH34" s="149"/>
      <c r="CI34" s="149"/>
      <c r="CS34" s="73"/>
      <c r="CT34" s="52"/>
    </row>
    <row r="35" spans="1:98" ht="27.95" customHeight="1" x14ac:dyDescent="0.3">
      <c r="A35" s="98"/>
      <c r="B35" s="9" t="s">
        <v>39</v>
      </c>
      <c r="C35" s="9" t="s">
        <v>40</v>
      </c>
      <c r="D35" s="9" t="s">
        <v>119</v>
      </c>
      <c r="E35" s="13">
        <v>0.60129977000000157</v>
      </c>
      <c r="F35" s="13">
        <f t="shared" si="5"/>
        <v>0.60129977000000157</v>
      </c>
      <c r="G35" s="9"/>
      <c r="H35" s="43" t="s">
        <v>192</v>
      </c>
      <c r="I35" s="29">
        <v>38643</v>
      </c>
      <c r="J35" s="46" t="s">
        <v>205</v>
      </c>
      <c r="K35" s="30">
        <v>228</v>
      </c>
      <c r="L35" s="10" t="s">
        <v>196</v>
      </c>
      <c r="M35" s="29">
        <v>45583</v>
      </c>
      <c r="N35" s="10" t="s">
        <v>194</v>
      </c>
      <c r="O35" s="14"/>
      <c r="P35" s="106">
        <v>0</v>
      </c>
      <c r="Q35" s="106">
        <v>0.27682330461542698</v>
      </c>
      <c r="R35" s="106">
        <v>0</v>
      </c>
      <c r="S35" s="106">
        <v>0</v>
      </c>
      <c r="T35" s="106">
        <v>0.26361884755781939</v>
      </c>
      <c r="U35" s="106">
        <v>0</v>
      </c>
      <c r="V35" s="106">
        <v>0</v>
      </c>
      <c r="W35" s="106">
        <v>0.25045019715484429</v>
      </c>
      <c r="X35" s="106">
        <v>0</v>
      </c>
      <c r="Y35" s="106">
        <v>0</v>
      </c>
      <c r="Z35" s="106">
        <v>0</v>
      </c>
      <c r="AA35" s="106">
        <v>0</v>
      </c>
      <c r="AB35" s="106">
        <v>0</v>
      </c>
      <c r="AC35" s="106">
        <v>0</v>
      </c>
      <c r="AD35" s="106">
        <v>0</v>
      </c>
      <c r="AE35" s="106">
        <v>0</v>
      </c>
      <c r="AF35" s="106">
        <v>0</v>
      </c>
      <c r="AG35" s="106">
        <v>0</v>
      </c>
      <c r="AH35" s="106">
        <v>0</v>
      </c>
      <c r="AI35" s="106">
        <v>0</v>
      </c>
      <c r="AJ35" s="106">
        <v>0</v>
      </c>
      <c r="AK35" s="106">
        <v>0</v>
      </c>
      <c r="AL35" s="106">
        <v>0</v>
      </c>
      <c r="AM35" s="106">
        <v>0</v>
      </c>
      <c r="AN35" s="107">
        <v>0</v>
      </c>
      <c r="AO35" s="107">
        <v>0</v>
      </c>
      <c r="AP35" s="107">
        <v>0</v>
      </c>
      <c r="AQ35" s="149"/>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49"/>
      <c r="BT35" s="149"/>
      <c r="BU35" s="149"/>
      <c r="BV35" s="149"/>
      <c r="BW35" s="149"/>
      <c r="BX35" s="149"/>
      <c r="BY35" s="149"/>
      <c r="BZ35" s="149"/>
      <c r="CA35" s="149"/>
      <c r="CB35" s="149"/>
      <c r="CC35" s="149"/>
      <c r="CD35" s="149"/>
      <c r="CE35" s="149"/>
      <c r="CF35" s="149"/>
      <c r="CG35" s="149"/>
      <c r="CH35" s="149"/>
      <c r="CI35" s="149"/>
      <c r="CS35" s="73"/>
      <c r="CT35" s="52"/>
    </row>
    <row r="36" spans="1:98" ht="27.95" customHeight="1" x14ac:dyDescent="0.3">
      <c r="A36" s="98"/>
      <c r="B36" s="9" t="s">
        <v>41</v>
      </c>
      <c r="C36" s="9" t="s">
        <v>42</v>
      </c>
      <c r="D36" s="9" t="s">
        <v>119</v>
      </c>
      <c r="E36" s="13">
        <v>0.55694748999999999</v>
      </c>
      <c r="F36" s="13">
        <f t="shared" si="5"/>
        <v>0.55694748999999999</v>
      </c>
      <c r="G36" s="9"/>
      <c r="H36" s="43" t="s">
        <v>192</v>
      </c>
      <c r="I36" s="29">
        <v>40360</v>
      </c>
      <c r="J36" s="46" t="s">
        <v>205</v>
      </c>
      <c r="K36" s="30">
        <v>290</v>
      </c>
      <c r="L36" s="10" t="s">
        <v>200</v>
      </c>
      <c r="M36" s="29">
        <v>49188</v>
      </c>
      <c r="N36" s="10" t="s">
        <v>194</v>
      </c>
      <c r="O36" s="14"/>
      <c r="P36" s="106">
        <v>0</v>
      </c>
      <c r="Q36" s="106">
        <v>0</v>
      </c>
      <c r="R36" s="106">
        <v>0</v>
      </c>
      <c r="S36" s="106">
        <v>0</v>
      </c>
      <c r="T36" s="106">
        <v>5.402276085106382E-2</v>
      </c>
      <c r="U36" s="106">
        <v>0</v>
      </c>
      <c r="V36" s="106">
        <v>0</v>
      </c>
      <c r="W36" s="106">
        <v>5.3464930851063817E-2</v>
      </c>
      <c r="X36" s="106">
        <v>0</v>
      </c>
      <c r="Y36" s="106">
        <v>0</v>
      </c>
      <c r="Z36" s="106">
        <v>5.2907100851063815E-2</v>
      </c>
      <c r="AA36" s="106">
        <v>0</v>
      </c>
      <c r="AB36" s="106">
        <v>0</v>
      </c>
      <c r="AC36" s="106">
        <v>5.2349280851063815E-2</v>
      </c>
      <c r="AD36" s="106">
        <v>0</v>
      </c>
      <c r="AE36" s="106">
        <v>0</v>
      </c>
      <c r="AF36" s="106">
        <v>5.1791450851063819E-2</v>
      </c>
      <c r="AG36" s="106">
        <v>0</v>
      </c>
      <c r="AH36" s="106">
        <v>0</v>
      </c>
      <c r="AI36" s="106">
        <v>5.1233620851063817E-2</v>
      </c>
      <c r="AJ36" s="106">
        <v>0</v>
      </c>
      <c r="AK36" s="106">
        <v>0</v>
      </c>
      <c r="AL36" s="106">
        <v>5.0675800851063817E-2</v>
      </c>
      <c r="AM36" s="106">
        <v>0</v>
      </c>
      <c r="AN36" s="107">
        <v>0</v>
      </c>
      <c r="AO36" s="107">
        <v>1.553948093617021E-2</v>
      </c>
      <c r="AP36" s="107">
        <v>0</v>
      </c>
      <c r="AQ36" s="149"/>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49"/>
      <c r="BT36" s="149"/>
      <c r="BU36" s="149"/>
      <c r="BV36" s="149"/>
      <c r="BW36" s="149"/>
      <c r="BX36" s="149"/>
      <c r="BY36" s="149"/>
      <c r="BZ36" s="149"/>
      <c r="CA36" s="149"/>
      <c r="CB36" s="149"/>
      <c r="CC36" s="149"/>
      <c r="CD36" s="149"/>
      <c r="CE36" s="149"/>
      <c r="CF36" s="149"/>
      <c r="CG36" s="149"/>
      <c r="CH36" s="149"/>
      <c r="CI36" s="149"/>
      <c r="CS36" s="73"/>
      <c r="CT36" s="52"/>
    </row>
    <row r="37" spans="1:98" ht="27.95" customHeight="1" x14ac:dyDescent="0.3">
      <c r="A37" s="98"/>
      <c r="B37" s="9" t="s">
        <v>45</v>
      </c>
      <c r="C37" s="9" t="s">
        <v>46</v>
      </c>
      <c r="D37" s="9" t="s">
        <v>119</v>
      </c>
      <c r="E37" s="13">
        <v>0.34301838000000001</v>
      </c>
      <c r="F37" s="13">
        <f t="shared" si="5"/>
        <v>0.34301838000000001</v>
      </c>
      <c r="G37" s="9"/>
      <c r="H37" s="43" t="s">
        <v>192</v>
      </c>
      <c r="I37" s="29">
        <v>40360</v>
      </c>
      <c r="J37" s="46" t="s">
        <v>205</v>
      </c>
      <c r="K37" s="30">
        <v>158</v>
      </c>
      <c r="L37" s="10" t="s">
        <v>200</v>
      </c>
      <c r="M37" s="29">
        <v>45170</v>
      </c>
      <c r="N37" s="10" t="s">
        <v>194</v>
      </c>
      <c r="O37" s="14"/>
      <c r="P37" s="106">
        <v>0</v>
      </c>
      <c r="Q37" s="106">
        <v>0</v>
      </c>
      <c r="R37" s="106">
        <v>0</v>
      </c>
      <c r="S37" s="106">
        <v>0</v>
      </c>
      <c r="T37" s="106">
        <v>0.34704637999999999</v>
      </c>
      <c r="U37" s="106">
        <v>0</v>
      </c>
      <c r="V37" s="106">
        <v>0</v>
      </c>
      <c r="W37" s="106">
        <v>0</v>
      </c>
      <c r="X37" s="106">
        <v>0</v>
      </c>
      <c r="Y37" s="106">
        <v>0</v>
      </c>
      <c r="Z37" s="106">
        <v>0</v>
      </c>
      <c r="AA37" s="106">
        <v>0</v>
      </c>
      <c r="AB37" s="106">
        <v>0</v>
      </c>
      <c r="AC37" s="106">
        <v>0</v>
      </c>
      <c r="AD37" s="106">
        <v>0</v>
      </c>
      <c r="AE37" s="106">
        <v>0</v>
      </c>
      <c r="AF37" s="106">
        <v>0</v>
      </c>
      <c r="AG37" s="106">
        <v>0</v>
      </c>
      <c r="AH37" s="106">
        <v>0</v>
      </c>
      <c r="AI37" s="106">
        <v>0</v>
      </c>
      <c r="AJ37" s="106">
        <v>0</v>
      </c>
      <c r="AK37" s="106">
        <v>0</v>
      </c>
      <c r="AL37" s="106">
        <v>0</v>
      </c>
      <c r="AM37" s="106">
        <v>0</v>
      </c>
      <c r="AN37" s="107">
        <v>0</v>
      </c>
      <c r="AO37" s="107">
        <v>0</v>
      </c>
      <c r="AP37" s="107">
        <v>0</v>
      </c>
      <c r="AQ37" s="149"/>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49"/>
      <c r="BT37" s="149"/>
      <c r="BU37" s="149"/>
      <c r="BV37" s="149"/>
      <c r="BW37" s="149"/>
      <c r="BX37" s="149"/>
      <c r="BY37" s="149"/>
      <c r="BZ37" s="149"/>
      <c r="CA37" s="149"/>
      <c r="CB37" s="149"/>
      <c r="CC37" s="149"/>
      <c r="CD37" s="149"/>
      <c r="CE37" s="149"/>
      <c r="CF37" s="149"/>
      <c r="CG37" s="149"/>
      <c r="CH37" s="149"/>
      <c r="CI37" s="149"/>
      <c r="CS37" s="73"/>
      <c r="CT37" s="52"/>
    </row>
    <row r="38" spans="1:98" ht="27.95" customHeight="1" x14ac:dyDescent="0.3">
      <c r="A38" s="98"/>
      <c r="B38" s="9" t="s">
        <v>43</v>
      </c>
      <c r="C38" s="9" t="s">
        <v>44</v>
      </c>
      <c r="D38" s="9" t="s">
        <v>119</v>
      </c>
      <c r="E38" s="13">
        <v>-1.3519456319721619E-15</v>
      </c>
      <c r="F38" s="13">
        <f t="shared" si="5"/>
        <v>-1.3519456319721619E-15</v>
      </c>
      <c r="G38" s="9"/>
      <c r="H38" s="43" t="s">
        <v>192</v>
      </c>
      <c r="I38" s="29">
        <v>37672</v>
      </c>
      <c r="J38" s="46" t="s">
        <v>205</v>
      </c>
      <c r="K38" s="30">
        <v>228</v>
      </c>
      <c r="L38" s="10" t="s">
        <v>196</v>
      </c>
      <c r="M38" s="29">
        <v>44612</v>
      </c>
      <c r="N38" s="10" t="s">
        <v>194</v>
      </c>
      <c r="O38" s="14"/>
      <c r="P38" s="106">
        <v>0</v>
      </c>
      <c r="Q38" s="106">
        <v>7.1001450000000008E-2</v>
      </c>
      <c r="R38" s="106">
        <v>0</v>
      </c>
      <c r="S38" s="106">
        <v>0</v>
      </c>
      <c r="T38" s="106">
        <v>0</v>
      </c>
      <c r="U38" s="106">
        <v>0</v>
      </c>
      <c r="V38" s="106">
        <v>0</v>
      </c>
      <c r="W38" s="106">
        <v>0</v>
      </c>
      <c r="X38" s="106">
        <v>0</v>
      </c>
      <c r="Y38" s="106">
        <v>0</v>
      </c>
      <c r="Z38" s="106">
        <v>0</v>
      </c>
      <c r="AA38" s="106">
        <v>0</v>
      </c>
      <c r="AB38" s="106">
        <v>0</v>
      </c>
      <c r="AC38" s="106">
        <v>0</v>
      </c>
      <c r="AD38" s="106">
        <v>0</v>
      </c>
      <c r="AE38" s="106">
        <v>0</v>
      </c>
      <c r="AF38" s="106">
        <v>0</v>
      </c>
      <c r="AG38" s="106">
        <v>0</v>
      </c>
      <c r="AH38" s="106">
        <v>0</v>
      </c>
      <c r="AI38" s="106">
        <v>0</v>
      </c>
      <c r="AJ38" s="106">
        <v>0</v>
      </c>
      <c r="AK38" s="106">
        <v>0</v>
      </c>
      <c r="AL38" s="106">
        <v>0</v>
      </c>
      <c r="AM38" s="106">
        <v>0</v>
      </c>
      <c r="AN38" s="107">
        <v>0</v>
      </c>
      <c r="AO38" s="107">
        <v>0</v>
      </c>
      <c r="AP38" s="107">
        <v>0</v>
      </c>
      <c r="AQ38" s="149"/>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49"/>
      <c r="BT38" s="149"/>
      <c r="BU38" s="149"/>
      <c r="BV38" s="149"/>
      <c r="BW38" s="149"/>
      <c r="BX38" s="149"/>
      <c r="BY38" s="149"/>
      <c r="BZ38" s="149"/>
      <c r="CA38" s="149"/>
      <c r="CB38" s="149"/>
      <c r="CC38" s="149"/>
      <c r="CD38" s="149"/>
      <c r="CE38" s="149"/>
      <c r="CF38" s="149"/>
      <c r="CG38" s="149"/>
      <c r="CH38" s="149"/>
      <c r="CI38" s="149"/>
      <c r="CS38" s="73"/>
      <c r="CT38" s="52"/>
    </row>
    <row r="39" spans="1:98" ht="27.95" customHeight="1" x14ac:dyDescent="0.3">
      <c r="A39" s="98"/>
      <c r="B39" s="21" t="s">
        <v>47</v>
      </c>
      <c r="C39" s="21"/>
      <c r="D39" s="21"/>
      <c r="E39" s="21"/>
      <c r="F39" s="38">
        <f>+SUM(F40:F41)</f>
        <v>29.445202097142822</v>
      </c>
      <c r="G39" s="21"/>
      <c r="H39" s="45"/>
      <c r="I39" s="21"/>
      <c r="J39" s="48"/>
      <c r="K39" s="21"/>
      <c r="L39" s="21"/>
      <c r="M39" s="21"/>
      <c r="N39" s="21"/>
      <c r="O39" s="34"/>
      <c r="P39" s="108">
        <f t="shared" ref="P39:AP39" si="6">+SUM(P40:P41)</f>
        <v>0</v>
      </c>
      <c r="Q39" s="108">
        <f t="shared" si="6"/>
        <v>2.768229836104191</v>
      </c>
      <c r="R39" s="108">
        <f t="shared" si="6"/>
        <v>0</v>
      </c>
      <c r="S39" s="108">
        <f t="shared" si="6"/>
        <v>0</v>
      </c>
      <c r="T39" s="108">
        <f t="shared" si="6"/>
        <v>3.3054263640406747</v>
      </c>
      <c r="U39" s="108">
        <f t="shared" si="6"/>
        <v>0</v>
      </c>
      <c r="V39" s="108">
        <f t="shared" si="6"/>
        <v>0</v>
      </c>
      <c r="W39" s="108">
        <f t="shared" si="6"/>
        <v>3.24212889895876</v>
      </c>
      <c r="X39" s="108">
        <f t="shared" si="6"/>
        <v>0</v>
      </c>
      <c r="Y39" s="108">
        <f t="shared" si="6"/>
        <v>0</v>
      </c>
      <c r="Z39" s="108">
        <f t="shared" si="6"/>
        <v>3.0515669172442532</v>
      </c>
      <c r="AA39" s="108">
        <f t="shared" si="6"/>
        <v>0</v>
      </c>
      <c r="AB39" s="108">
        <f t="shared" si="6"/>
        <v>0</v>
      </c>
      <c r="AC39" s="108">
        <f t="shared" si="6"/>
        <v>2.7954857866842082</v>
      </c>
      <c r="AD39" s="108">
        <f t="shared" si="6"/>
        <v>0</v>
      </c>
      <c r="AE39" s="108">
        <f t="shared" si="6"/>
        <v>0</v>
      </c>
      <c r="AF39" s="108">
        <f t="shared" si="6"/>
        <v>2.6924878191832962</v>
      </c>
      <c r="AG39" s="108">
        <f t="shared" si="6"/>
        <v>0</v>
      </c>
      <c r="AH39" s="108">
        <f t="shared" si="6"/>
        <v>0</v>
      </c>
      <c r="AI39" s="108">
        <f t="shared" si="6"/>
        <v>2.6175327676022655</v>
      </c>
      <c r="AJ39" s="108">
        <f t="shared" si="6"/>
        <v>0</v>
      </c>
      <c r="AK39" s="108">
        <f t="shared" si="6"/>
        <v>0</v>
      </c>
      <c r="AL39" s="108">
        <f t="shared" si="6"/>
        <v>2.5379194924766511</v>
      </c>
      <c r="AM39" s="108">
        <f t="shared" si="6"/>
        <v>0</v>
      </c>
      <c r="AN39" s="108">
        <f t="shared" si="6"/>
        <v>0</v>
      </c>
      <c r="AO39" s="108">
        <f t="shared" si="6"/>
        <v>1.2910403637152534</v>
      </c>
      <c r="AP39" s="108">
        <f t="shared" si="6"/>
        <v>0</v>
      </c>
      <c r="AQ39" s="150"/>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0"/>
      <c r="BT39" s="150"/>
      <c r="BU39" s="150"/>
      <c r="BV39" s="150"/>
      <c r="BW39" s="150"/>
      <c r="BX39" s="150"/>
      <c r="BY39" s="150"/>
      <c r="BZ39" s="150"/>
      <c r="CA39" s="150"/>
      <c r="CB39" s="150"/>
      <c r="CC39" s="150"/>
      <c r="CD39" s="150"/>
      <c r="CE39" s="150"/>
      <c r="CF39" s="150"/>
      <c r="CG39" s="150"/>
      <c r="CH39" s="150"/>
      <c r="CI39" s="150"/>
      <c r="CS39" s="73"/>
      <c r="CT39" s="52"/>
    </row>
    <row r="40" spans="1:98" ht="27.95" customHeight="1" x14ac:dyDescent="0.3">
      <c r="A40" s="98"/>
      <c r="B40" s="9" t="s">
        <v>48</v>
      </c>
      <c r="C40" s="9" t="s">
        <v>49</v>
      </c>
      <c r="D40" s="9" t="s">
        <v>119</v>
      </c>
      <c r="E40" s="13">
        <v>29.445202097142825</v>
      </c>
      <c r="F40" s="13">
        <f>+IF($D40="USD",$E40,$E40/$C$62)</f>
        <v>29.445202097142825</v>
      </c>
      <c r="G40" s="9"/>
      <c r="H40" s="43" t="s">
        <v>192</v>
      </c>
      <c r="I40" s="29">
        <v>39706</v>
      </c>
      <c r="J40" s="46" t="s">
        <v>205</v>
      </c>
      <c r="K40" s="30">
        <v>360</v>
      </c>
      <c r="L40" s="10" t="s">
        <v>196</v>
      </c>
      <c r="M40" s="29">
        <v>50663</v>
      </c>
      <c r="N40" s="10" t="s">
        <v>194</v>
      </c>
      <c r="O40" s="14"/>
      <c r="P40" s="106">
        <v>0</v>
      </c>
      <c r="Q40" s="106">
        <v>2.5529806118184766</v>
      </c>
      <c r="R40" s="106">
        <v>0</v>
      </c>
      <c r="S40" s="106">
        <v>0</v>
      </c>
      <c r="T40" s="106">
        <v>3.3054263640406747</v>
      </c>
      <c r="U40" s="106">
        <v>0</v>
      </c>
      <c r="V40" s="106">
        <v>0</v>
      </c>
      <c r="W40" s="106">
        <v>3.24212889895876</v>
      </c>
      <c r="X40" s="106">
        <v>0</v>
      </c>
      <c r="Y40" s="106">
        <v>0</v>
      </c>
      <c r="Z40" s="106">
        <v>3.0515669172442532</v>
      </c>
      <c r="AA40" s="106">
        <v>0</v>
      </c>
      <c r="AB40" s="106">
        <v>0</v>
      </c>
      <c r="AC40" s="106">
        <v>2.7954857866842082</v>
      </c>
      <c r="AD40" s="106">
        <v>0</v>
      </c>
      <c r="AE40" s="106">
        <v>0</v>
      </c>
      <c r="AF40" s="106">
        <v>2.6924878191832962</v>
      </c>
      <c r="AG40" s="106">
        <v>0</v>
      </c>
      <c r="AH40" s="106">
        <v>0</v>
      </c>
      <c r="AI40" s="106">
        <v>2.6175327676022655</v>
      </c>
      <c r="AJ40" s="106">
        <v>0</v>
      </c>
      <c r="AK40" s="106">
        <v>0</v>
      </c>
      <c r="AL40" s="106">
        <v>2.5379194924766511</v>
      </c>
      <c r="AM40" s="106">
        <v>0</v>
      </c>
      <c r="AN40" s="107">
        <v>0</v>
      </c>
      <c r="AO40" s="107">
        <v>1.2910403637152534</v>
      </c>
      <c r="AP40" s="107">
        <v>0</v>
      </c>
      <c r="AQ40" s="149"/>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49"/>
      <c r="BT40" s="149"/>
      <c r="BU40" s="149"/>
      <c r="BV40" s="149"/>
      <c r="BW40" s="149"/>
      <c r="BX40" s="149"/>
      <c r="BY40" s="149"/>
      <c r="BZ40" s="149"/>
      <c r="CA40" s="149"/>
      <c r="CB40" s="149"/>
      <c r="CC40" s="149"/>
      <c r="CD40" s="149"/>
      <c r="CE40" s="149"/>
      <c r="CF40" s="149"/>
      <c r="CG40" s="149"/>
      <c r="CH40" s="149"/>
      <c r="CI40" s="149"/>
      <c r="CS40" s="73"/>
      <c r="CT40" s="52"/>
    </row>
    <row r="41" spans="1:98" ht="27.95" customHeight="1" x14ac:dyDescent="0.3">
      <c r="A41" s="98"/>
      <c r="B41" s="9" t="s">
        <v>50</v>
      </c>
      <c r="C41" s="9" t="s">
        <v>51</v>
      </c>
      <c r="D41" s="9" t="s">
        <v>119</v>
      </c>
      <c r="E41" s="13">
        <v>-2.2583103936879572E-15</v>
      </c>
      <c r="F41" s="13">
        <f>+IF($D41="USD",$E41,$E41/$C$62)</f>
        <v>-2.2583103936879572E-15</v>
      </c>
      <c r="G41" s="9"/>
      <c r="H41" s="43" t="s">
        <v>192</v>
      </c>
      <c r="I41" s="29">
        <v>39066</v>
      </c>
      <c r="J41" s="46" t="s">
        <v>205</v>
      </c>
      <c r="K41" s="30">
        <v>186</v>
      </c>
      <c r="L41" s="10" t="s">
        <v>196</v>
      </c>
      <c r="M41" s="29">
        <v>44727</v>
      </c>
      <c r="N41" s="10" t="s">
        <v>194</v>
      </c>
      <c r="O41" s="14"/>
      <c r="P41" s="106">
        <v>0</v>
      </c>
      <c r="Q41" s="106">
        <v>0.21524922428571433</v>
      </c>
      <c r="R41" s="106">
        <v>0</v>
      </c>
      <c r="S41" s="106">
        <v>0</v>
      </c>
      <c r="T41" s="106">
        <v>0</v>
      </c>
      <c r="U41" s="106">
        <v>0</v>
      </c>
      <c r="V41" s="106">
        <v>0</v>
      </c>
      <c r="W41" s="106">
        <v>0</v>
      </c>
      <c r="X41" s="106">
        <v>0</v>
      </c>
      <c r="Y41" s="106">
        <v>0</v>
      </c>
      <c r="Z41" s="106">
        <v>0</v>
      </c>
      <c r="AA41" s="106">
        <v>0</v>
      </c>
      <c r="AB41" s="106">
        <v>0</v>
      </c>
      <c r="AC41" s="106">
        <v>0</v>
      </c>
      <c r="AD41" s="106">
        <v>0</v>
      </c>
      <c r="AE41" s="106">
        <v>0</v>
      </c>
      <c r="AF41" s="106">
        <v>0</v>
      </c>
      <c r="AG41" s="106">
        <v>0</v>
      </c>
      <c r="AH41" s="106">
        <v>0</v>
      </c>
      <c r="AI41" s="106">
        <v>0</v>
      </c>
      <c r="AJ41" s="106">
        <v>0</v>
      </c>
      <c r="AK41" s="106">
        <v>0</v>
      </c>
      <c r="AL41" s="106">
        <v>0</v>
      </c>
      <c r="AM41" s="106">
        <v>0</v>
      </c>
      <c r="AN41" s="107">
        <v>0</v>
      </c>
      <c r="AO41" s="107">
        <v>0</v>
      </c>
      <c r="AP41" s="107">
        <v>0</v>
      </c>
      <c r="AQ41" s="149"/>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49"/>
      <c r="BT41" s="149"/>
      <c r="BU41" s="149"/>
      <c r="BV41" s="149"/>
      <c r="BW41" s="149"/>
      <c r="BX41" s="149"/>
      <c r="BY41" s="149"/>
      <c r="BZ41" s="149"/>
      <c r="CA41" s="149"/>
      <c r="CB41" s="149"/>
      <c r="CC41" s="149"/>
      <c r="CD41" s="149"/>
      <c r="CE41" s="149"/>
      <c r="CF41" s="149"/>
      <c r="CG41" s="149"/>
      <c r="CH41" s="149"/>
      <c r="CI41" s="149"/>
      <c r="CS41" s="73"/>
      <c r="CT41" s="52"/>
    </row>
    <row r="42" spans="1:98" ht="27.95" customHeight="1" x14ac:dyDescent="0.3">
      <c r="A42" s="98"/>
      <c r="B42" s="20" t="s">
        <v>113</v>
      </c>
      <c r="C42" s="20"/>
      <c r="D42" s="20"/>
      <c r="E42" s="20"/>
      <c r="F42" s="37">
        <f>+SUM(F43:F48)</f>
        <v>618.48182023613663</v>
      </c>
      <c r="G42" s="94">
        <f>+F42/$F$50</f>
        <v>0.56822838217840732</v>
      </c>
      <c r="H42" s="44"/>
      <c r="I42" s="20"/>
      <c r="J42" s="47"/>
      <c r="K42" s="20"/>
      <c r="L42" s="20"/>
      <c r="M42" s="20"/>
      <c r="N42" s="20"/>
      <c r="O42" s="33"/>
      <c r="P42" s="105">
        <f t="shared" ref="P42:AP42" si="7">+SUM(P43:P48)</f>
        <v>4300.0554279620083</v>
      </c>
      <c r="Q42" s="105">
        <f t="shared" si="7"/>
        <v>22.523299999999999</v>
      </c>
      <c r="R42" s="105">
        <f t="shared" si="7"/>
        <v>0</v>
      </c>
      <c r="S42" s="105">
        <f t="shared" si="7"/>
        <v>6828.9291057268156</v>
      </c>
      <c r="T42" s="105">
        <f t="shared" si="7"/>
        <v>106.85828076923077</v>
      </c>
      <c r="U42" s="105">
        <f t="shared" si="7"/>
        <v>0</v>
      </c>
      <c r="V42" s="105">
        <f t="shared" si="7"/>
        <v>5513.4966063880074</v>
      </c>
      <c r="W42" s="105">
        <f t="shared" si="7"/>
        <v>106.14487307692309</v>
      </c>
      <c r="X42" s="105">
        <f t="shared" si="7"/>
        <v>0</v>
      </c>
      <c r="Y42" s="105">
        <f t="shared" si="7"/>
        <v>1775.6658096410899</v>
      </c>
      <c r="Z42" s="105">
        <f t="shared" si="7"/>
        <v>101.45676538461539</v>
      </c>
      <c r="AA42" s="105">
        <f t="shared" si="7"/>
        <v>0</v>
      </c>
      <c r="AB42" s="105">
        <f t="shared" si="7"/>
        <v>1231.2274823412806</v>
      </c>
      <c r="AC42" s="105">
        <f t="shared" si="7"/>
        <v>96.768657692307713</v>
      </c>
      <c r="AD42" s="105">
        <f t="shared" si="7"/>
        <v>0</v>
      </c>
      <c r="AE42" s="105">
        <f t="shared" si="7"/>
        <v>1018.6995485132923</v>
      </c>
      <c r="AF42" s="105">
        <f t="shared" si="7"/>
        <v>92.080550000000017</v>
      </c>
      <c r="AG42" s="105">
        <f t="shared" si="7"/>
        <v>0</v>
      </c>
      <c r="AH42" s="105">
        <f t="shared" si="7"/>
        <v>821.11083143490896</v>
      </c>
      <c r="AI42" s="105">
        <f t="shared" si="7"/>
        <v>87.39244230769232</v>
      </c>
      <c r="AJ42" s="105">
        <f t="shared" si="7"/>
        <v>0</v>
      </c>
      <c r="AK42" s="105">
        <f t="shared" si="7"/>
        <v>690.78097721320773</v>
      </c>
      <c r="AL42" s="105">
        <f t="shared" si="7"/>
        <v>41.938180769230776</v>
      </c>
      <c r="AM42" s="105">
        <f t="shared" si="7"/>
        <v>0</v>
      </c>
      <c r="AN42" s="105">
        <f t="shared" si="7"/>
        <v>56.663807888250496</v>
      </c>
      <c r="AO42" s="105">
        <f t="shared" si="7"/>
        <v>0</v>
      </c>
      <c r="AP42" s="105">
        <f t="shared" si="7"/>
        <v>0</v>
      </c>
      <c r="AQ42" s="14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48"/>
      <c r="BT42" s="148"/>
      <c r="BU42" s="148"/>
      <c r="BV42" s="148"/>
      <c r="BW42" s="148"/>
      <c r="BX42" s="148"/>
      <c r="BY42" s="148"/>
      <c r="BZ42" s="148"/>
      <c r="CA42" s="148"/>
      <c r="CB42" s="148"/>
      <c r="CC42" s="148"/>
      <c r="CD42" s="148"/>
      <c r="CE42" s="148"/>
      <c r="CF42" s="148"/>
      <c r="CG42" s="148"/>
      <c r="CH42" s="148"/>
      <c r="CI42" s="148"/>
    </row>
    <row r="43" spans="1:98" ht="27.95" customHeight="1" x14ac:dyDescent="0.3">
      <c r="A43" s="98"/>
      <c r="B43" s="9" t="s">
        <v>219</v>
      </c>
      <c r="C43" s="9" t="s">
        <v>153</v>
      </c>
      <c r="D43" s="9" t="s">
        <v>119</v>
      </c>
      <c r="E43" s="13">
        <v>529.96</v>
      </c>
      <c r="F43" s="13">
        <f t="shared" ref="F43:F48" si="8">+IF($D43="USD",$E43,$E43/$C$62)</f>
        <v>529.96</v>
      </c>
      <c r="G43" s="9"/>
      <c r="H43" s="43" t="s">
        <v>206</v>
      </c>
      <c r="I43" s="29">
        <v>43970</v>
      </c>
      <c r="J43" s="46">
        <v>4.2500000000000003E-2</v>
      </c>
      <c r="K43" s="30">
        <v>106</v>
      </c>
      <c r="L43" s="10" t="s">
        <v>196</v>
      </c>
      <c r="M43" s="29">
        <v>47196</v>
      </c>
      <c r="N43" s="10" t="s">
        <v>169</v>
      </c>
      <c r="O43" s="14"/>
      <c r="P43" s="106">
        <v>0</v>
      </c>
      <c r="Q43" s="106">
        <v>22.523299999999999</v>
      </c>
      <c r="R43" s="106">
        <v>0</v>
      </c>
      <c r="S43" s="106">
        <v>0</v>
      </c>
      <c r="T43" s="106">
        <v>106.85828076923077</v>
      </c>
      <c r="U43" s="106">
        <v>0</v>
      </c>
      <c r="V43" s="106">
        <v>0</v>
      </c>
      <c r="W43" s="106">
        <v>106.14487307692309</v>
      </c>
      <c r="X43" s="106">
        <v>0</v>
      </c>
      <c r="Y43" s="106">
        <v>0</v>
      </c>
      <c r="Z43" s="106">
        <v>101.45676538461539</v>
      </c>
      <c r="AA43" s="106">
        <v>0</v>
      </c>
      <c r="AB43" s="106">
        <v>0</v>
      </c>
      <c r="AC43" s="106">
        <v>96.768657692307713</v>
      </c>
      <c r="AD43" s="106">
        <v>0</v>
      </c>
      <c r="AE43" s="106">
        <v>0</v>
      </c>
      <c r="AF43" s="106">
        <v>92.080550000000017</v>
      </c>
      <c r="AG43" s="106">
        <v>0</v>
      </c>
      <c r="AH43" s="106">
        <v>0</v>
      </c>
      <c r="AI43" s="106">
        <v>87.39244230769232</v>
      </c>
      <c r="AJ43" s="106">
        <v>0</v>
      </c>
      <c r="AK43" s="106">
        <v>0</v>
      </c>
      <c r="AL43" s="106">
        <v>41.938180769230776</v>
      </c>
      <c r="AM43" s="106">
        <v>0</v>
      </c>
      <c r="AN43" s="107">
        <v>0</v>
      </c>
      <c r="AO43" s="107">
        <v>0</v>
      </c>
      <c r="AP43" s="107">
        <v>0</v>
      </c>
      <c r="AQ43" s="149"/>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49"/>
      <c r="BT43" s="149"/>
      <c r="BU43" s="149"/>
      <c r="BV43" s="149"/>
      <c r="BW43" s="149"/>
      <c r="BX43" s="149"/>
      <c r="BY43" s="149"/>
      <c r="BZ43" s="149"/>
      <c r="CA43" s="149"/>
      <c r="CB43" s="149"/>
      <c r="CC43" s="149"/>
      <c r="CD43" s="149"/>
      <c r="CE43" s="149"/>
      <c r="CF43" s="149"/>
      <c r="CG43" s="149"/>
      <c r="CH43" s="149"/>
      <c r="CI43" s="149"/>
    </row>
    <row r="44" spans="1:98" ht="27.95" customHeight="1" x14ac:dyDescent="0.3">
      <c r="A44" s="98"/>
      <c r="B44" s="9" t="s">
        <v>173</v>
      </c>
      <c r="C44" s="9" t="s">
        <v>174</v>
      </c>
      <c r="D44" s="9" t="s">
        <v>2</v>
      </c>
      <c r="E44" s="10">
        <v>4314.4526151469299</v>
      </c>
      <c r="F44" s="13">
        <f t="shared" si="8"/>
        <v>34.456355988874577</v>
      </c>
      <c r="G44" s="9"/>
      <c r="H44" s="43" t="s">
        <v>192</v>
      </c>
      <c r="I44" s="29">
        <v>44547</v>
      </c>
      <c r="J44" s="46" t="s">
        <v>207</v>
      </c>
      <c r="K44" s="30">
        <v>36</v>
      </c>
      <c r="L44" s="10" t="s">
        <v>196</v>
      </c>
      <c r="M44" s="29">
        <v>45643</v>
      </c>
      <c r="N44" s="10" t="s">
        <v>169</v>
      </c>
      <c r="O44" s="14"/>
      <c r="P44" s="106">
        <v>183.36423614374451</v>
      </c>
      <c r="Q44" s="106">
        <v>0</v>
      </c>
      <c r="R44" s="106">
        <v>0</v>
      </c>
      <c r="S44" s="106">
        <v>1621.3712927722163</v>
      </c>
      <c r="T44" s="106">
        <v>0</v>
      </c>
      <c r="U44" s="106">
        <v>0</v>
      </c>
      <c r="V44" s="106">
        <v>2968.3880538056542</v>
      </c>
      <c r="W44" s="106">
        <v>0</v>
      </c>
      <c r="X44" s="106">
        <v>0</v>
      </c>
      <c r="Y44" s="106">
        <v>0</v>
      </c>
      <c r="Z44" s="106">
        <v>0</v>
      </c>
      <c r="AA44" s="106">
        <v>0</v>
      </c>
      <c r="AB44" s="106">
        <v>0</v>
      </c>
      <c r="AC44" s="106">
        <v>0</v>
      </c>
      <c r="AD44" s="106">
        <v>0</v>
      </c>
      <c r="AE44" s="106">
        <v>0</v>
      </c>
      <c r="AF44" s="106">
        <v>0</v>
      </c>
      <c r="AG44" s="106">
        <v>0</v>
      </c>
      <c r="AH44" s="106">
        <v>0</v>
      </c>
      <c r="AI44" s="106">
        <v>0</v>
      </c>
      <c r="AJ44" s="106">
        <v>0</v>
      </c>
      <c r="AK44" s="106">
        <v>0</v>
      </c>
      <c r="AL44" s="106">
        <v>0</v>
      </c>
      <c r="AM44" s="106">
        <v>0</v>
      </c>
      <c r="AN44" s="107">
        <v>0</v>
      </c>
      <c r="AO44" s="107">
        <v>0</v>
      </c>
      <c r="AP44" s="107">
        <v>0</v>
      </c>
      <c r="AQ44" s="149"/>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49"/>
      <c r="BT44" s="149"/>
      <c r="BU44" s="149"/>
      <c r="BV44" s="149"/>
      <c r="BW44" s="149"/>
      <c r="BX44" s="149"/>
      <c r="BY44" s="149"/>
      <c r="BZ44" s="149"/>
      <c r="CA44" s="149"/>
      <c r="CB44" s="149"/>
      <c r="CC44" s="149"/>
      <c r="CD44" s="149"/>
      <c r="CE44" s="149"/>
      <c r="CF44" s="149"/>
      <c r="CG44" s="149"/>
      <c r="CH44" s="149"/>
      <c r="CI44" s="149"/>
    </row>
    <row r="45" spans="1:98" ht="27.95" customHeight="1" x14ac:dyDescent="0.3">
      <c r="A45" s="98"/>
      <c r="B45" s="9" t="s">
        <v>221</v>
      </c>
      <c r="C45" s="9" t="s">
        <v>178</v>
      </c>
      <c r="D45" s="9" t="s">
        <v>2</v>
      </c>
      <c r="E45" s="10">
        <v>3076.3842909999998</v>
      </c>
      <c r="F45" s="13">
        <f t="shared" si="8"/>
        <v>24.568815964540988</v>
      </c>
      <c r="G45" s="9"/>
      <c r="H45" s="43" t="s">
        <v>192</v>
      </c>
      <c r="I45" s="29">
        <v>44635</v>
      </c>
      <c r="J45" s="46" t="s">
        <v>208</v>
      </c>
      <c r="K45" s="30">
        <v>108</v>
      </c>
      <c r="L45" s="10" t="s">
        <v>200</v>
      </c>
      <c r="M45" s="29">
        <v>47922</v>
      </c>
      <c r="N45" s="10" t="s">
        <v>169</v>
      </c>
      <c r="O45" s="14"/>
      <c r="P45" s="106">
        <v>1127.2190653441585</v>
      </c>
      <c r="Q45" s="106">
        <v>0</v>
      </c>
      <c r="R45" s="106">
        <v>0</v>
      </c>
      <c r="S45" s="106">
        <v>1814.2928617201819</v>
      </c>
      <c r="T45" s="106">
        <v>0</v>
      </c>
      <c r="U45" s="106">
        <v>0</v>
      </c>
      <c r="V45" s="106">
        <v>1292.0453643836445</v>
      </c>
      <c r="W45" s="106">
        <v>0</v>
      </c>
      <c r="X45" s="106">
        <v>0</v>
      </c>
      <c r="Y45" s="106">
        <v>1301.9555382639937</v>
      </c>
      <c r="Z45" s="106">
        <v>0</v>
      </c>
      <c r="AA45" s="106">
        <v>0</v>
      </c>
      <c r="AB45" s="106">
        <v>1231.2274823412806</v>
      </c>
      <c r="AC45" s="106">
        <v>0</v>
      </c>
      <c r="AD45" s="106">
        <v>0</v>
      </c>
      <c r="AE45" s="106">
        <v>1018.6995485132923</v>
      </c>
      <c r="AF45" s="106">
        <v>0</v>
      </c>
      <c r="AG45" s="106">
        <v>0</v>
      </c>
      <c r="AH45" s="106">
        <v>821.11083143490896</v>
      </c>
      <c r="AI45" s="106">
        <v>0</v>
      </c>
      <c r="AJ45" s="106">
        <v>0</v>
      </c>
      <c r="AK45" s="106">
        <v>690.78097721320773</v>
      </c>
      <c r="AL45" s="106">
        <v>0</v>
      </c>
      <c r="AM45" s="106">
        <v>0</v>
      </c>
      <c r="AN45" s="107">
        <v>56.663807888250496</v>
      </c>
      <c r="AO45" s="107">
        <v>0</v>
      </c>
      <c r="AP45" s="107">
        <v>0</v>
      </c>
      <c r="AQ45" s="149"/>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49"/>
      <c r="BT45" s="149"/>
      <c r="BU45" s="149"/>
      <c r="BV45" s="149"/>
      <c r="BW45" s="149"/>
      <c r="BX45" s="149"/>
      <c r="BY45" s="149"/>
      <c r="BZ45" s="149"/>
      <c r="CA45" s="149"/>
      <c r="CB45" s="149"/>
      <c r="CC45" s="149"/>
      <c r="CD45" s="149"/>
      <c r="CE45" s="149"/>
      <c r="CF45" s="149"/>
      <c r="CG45" s="149"/>
      <c r="CH45" s="149"/>
      <c r="CI45" s="149"/>
    </row>
    <row r="46" spans="1:98" ht="27.95" customHeight="1" x14ac:dyDescent="0.3">
      <c r="A46" s="98"/>
      <c r="B46" s="9" t="s">
        <v>160</v>
      </c>
      <c r="C46" s="9" t="s">
        <v>161</v>
      </c>
      <c r="D46" s="9" t="s">
        <v>2</v>
      </c>
      <c r="E46" s="10">
        <v>2423.0769230769233</v>
      </c>
      <c r="F46" s="13">
        <f t="shared" si="8"/>
        <v>19.351331095131759</v>
      </c>
      <c r="G46" s="9"/>
      <c r="H46" s="43" t="s">
        <v>192</v>
      </c>
      <c r="I46" s="29">
        <v>44385</v>
      </c>
      <c r="J46" s="46" t="s">
        <v>209</v>
      </c>
      <c r="K46" s="30">
        <v>48</v>
      </c>
      <c r="L46" s="10" t="s">
        <v>200</v>
      </c>
      <c r="M46" s="29">
        <v>45805</v>
      </c>
      <c r="N46" s="10" t="s">
        <v>169</v>
      </c>
      <c r="O46" s="14"/>
      <c r="P46" s="106">
        <v>2297.3811439655069</v>
      </c>
      <c r="Q46" s="106">
        <v>0</v>
      </c>
      <c r="R46" s="106">
        <v>0</v>
      </c>
      <c r="S46" s="106">
        <v>1755.5941443416295</v>
      </c>
      <c r="T46" s="106">
        <v>0</v>
      </c>
      <c r="U46" s="106">
        <v>0</v>
      </c>
      <c r="V46" s="106">
        <v>1240.0378579075702</v>
      </c>
      <c r="W46" s="106">
        <v>0</v>
      </c>
      <c r="X46" s="106">
        <v>0</v>
      </c>
      <c r="Y46" s="106">
        <v>464.62981374915182</v>
      </c>
      <c r="Z46" s="106">
        <v>0</v>
      </c>
      <c r="AA46" s="106">
        <v>0</v>
      </c>
      <c r="AB46" s="106">
        <v>0</v>
      </c>
      <c r="AC46" s="106">
        <v>0</v>
      </c>
      <c r="AD46" s="106">
        <v>0</v>
      </c>
      <c r="AE46" s="106">
        <v>0</v>
      </c>
      <c r="AF46" s="106">
        <v>0</v>
      </c>
      <c r="AG46" s="106">
        <v>0</v>
      </c>
      <c r="AH46" s="106">
        <v>0</v>
      </c>
      <c r="AI46" s="106">
        <v>0</v>
      </c>
      <c r="AJ46" s="106">
        <v>0</v>
      </c>
      <c r="AK46" s="106">
        <v>0</v>
      </c>
      <c r="AL46" s="106">
        <v>0</v>
      </c>
      <c r="AM46" s="106">
        <v>0</v>
      </c>
      <c r="AN46" s="107">
        <v>0</v>
      </c>
      <c r="AO46" s="107">
        <v>0</v>
      </c>
      <c r="AP46" s="107">
        <v>0</v>
      </c>
      <c r="AQ46" s="149"/>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49"/>
      <c r="BT46" s="149"/>
      <c r="BU46" s="149"/>
      <c r="BV46" s="149"/>
      <c r="BW46" s="149"/>
      <c r="BX46" s="149"/>
      <c r="BY46" s="149"/>
      <c r="BZ46" s="149"/>
      <c r="CA46" s="149"/>
      <c r="CB46" s="149"/>
      <c r="CC46" s="149"/>
      <c r="CD46" s="149"/>
      <c r="CE46" s="149"/>
      <c r="CF46" s="149"/>
      <c r="CG46" s="149"/>
      <c r="CH46" s="149"/>
      <c r="CI46" s="149"/>
    </row>
    <row r="47" spans="1:98" ht="27.95" customHeight="1" x14ac:dyDescent="0.3">
      <c r="A47" s="98"/>
      <c r="B47" s="9" t="s">
        <v>175</v>
      </c>
      <c r="C47" s="9" t="s">
        <v>176</v>
      </c>
      <c r="D47" s="9" t="s">
        <v>2</v>
      </c>
      <c r="E47" s="10">
        <v>1245.6790920000001</v>
      </c>
      <c r="F47" s="13">
        <f t="shared" si="8"/>
        <v>9.9483216228087699</v>
      </c>
      <c r="G47" s="9"/>
      <c r="H47" s="43" t="s">
        <v>192</v>
      </c>
      <c r="I47" s="29">
        <v>44547</v>
      </c>
      <c r="J47" s="46" t="s">
        <v>210</v>
      </c>
      <c r="K47" s="30">
        <v>18</v>
      </c>
      <c r="L47" s="10" t="s">
        <v>200</v>
      </c>
      <c r="M47" s="29">
        <v>45094</v>
      </c>
      <c r="N47" s="10" t="s">
        <v>169</v>
      </c>
      <c r="O47" s="14"/>
      <c r="P47" s="106">
        <v>675.5741931100888</v>
      </c>
      <c r="Q47" s="106">
        <v>0</v>
      </c>
      <c r="R47" s="106">
        <v>0</v>
      </c>
      <c r="S47" s="106">
        <v>1620.5372876197796</v>
      </c>
      <c r="T47" s="106">
        <v>0</v>
      </c>
      <c r="U47" s="106">
        <v>0</v>
      </c>
      <c r="V47" s="106">
        <v>0</v>
      </c>
      <c r="W47" s="106">
        <v>0</v>
      </c>
      <c r="X47" s="106">
        <v>0</v>
      </c>
      <c r="Y47" s="106">
        <v>0</v>
      </c>
      <c r="Z47" s="106">
        <v>0</v>
      </c>
      <c r="AA47" s="106">
        <v>0</v>
      </c>
      <c r="AB47" s="106">
        <v>0</v>
      </c>
      <c r="AC47" s="106">
        <v>0</v>
      </c>
      <c r="AD47" s="106">
        <v>0</v>
      </c>
      <c r="AE47" s="106">
        <v>0</v>
      </c>
      <c r="AF47" s="106">
        <v>0</v>
      </c>
      <c r="AG47" s="106">
        <v>0</v>
      </c>
      <c r="AH47" s="106">
        <v>0</v>
      </c>
      <c r="AI47" s="106">
        <v>0</v>
      </c>
      <c r="AJ47" s="106">
        <v>0</v>
      </c>
      <c r="AK47" s="106">
        <v>0</v>
      </c>
      <c r="AL47" s="106">
        <v>0</v>
      </c>
      <c r="AM47" s="106">
        <v>0</v>
      </c>
      <c r="AN47" s="107">
        <v>0</v>
      </c>
      <c r="AO47" s="107">
        <v>0</v>
      </c>
      <c r="AP47" s="107">
        <v>0</v>
      </c>
      <c r="AQ47" s="149"/>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49"/>
      <c r="BT47" s="149"/>
      <c r="BU47" s="149"/>
      <c r="BV47" s="149"/>
      <c r="BW47" s="149"/>
      <c r="BX47" s="149"/>
      <c r="BY47" s="149"/>
      <c r="BZ47" s="149"/>
      <c r="CA47" s="149"/>
      <c r="CB47" s="149"/>
      <c r="CC47" s="149"/>
      <c r="CD47" s="149"/>
      <c r="CE47" s="149"/>
      <c r="CF47" s="149"/>
      <c r="CG47" s="149"/>
      <c r="CH47" s="149"/>
      <c r="CI47" s="149"/>
    </row>
    <row r="48" spans="1:98" ht="27.95" customHeight="1" x14ac:dyDescent="0.3">
      <c r="A48" s="98"/>
      <c r="B48" s="9" t="s">
        <v>52</v>
      </c>
      <c r="C48" s="9" t="s">
        <v>53</v>
      </c>
      <c r="D48" s="9" t="s">
        <v>2</v>
      </c>
      <c r="E48" s="10">
        <v>24.66679964399999</v>
      </c>
      <c r="F48" s="13">
        <f t="shared" si="8"/>
        <v>0.19699556478057734</v>
      </c>
      <c r="G48" s="9"/>
      <c r="H48" s="43" t="s">
        <v>192</v>
      </c>
      <c r="I48" s="29">
        <v>43494</v>
      </c>
      <c r="J48" s="46" t="s">
        <v>211</v>
      </c>
      <c r="K48" s="30">
        <v>84</v>
      </c>
      <c r="L48" s="10" t="s">
        <v>196</v>
      </c>
      <c r="M48" s="29">
        <v>45870</v>
      </c>
      <c r="N48" s="10" t="s">
        <v>169</v>
      </c>
      <c r="O48" s="14"/>
      <c r="P48" s="106">
        <v>16.516789398509296</v>
      </c>
      <c r="Q48" s="106">
        <v>0</v>
      </c>
      <c r="R48" s="106">
        <v>0</v>
      </c>
      <c r="S48" s="106">
        <v>17.133519273008758</v>
      </c>
      <c r="T48" s="106">
        <v>0</v>
      </c>
      <c r="U48" s="106">
        <v>0</v>
      </c>
      <c r="V48" s="106">
        <v>13.025330291137767</v>
      </c>
      <c r="W48" s="106">
        <v>0</v>
      </c>
      <c r="X48" s="106">
        <v>0</v>
      </c>
      <c r="Y48" s="106">
        <v>9.0804576279444404</v>
      </c>
      <c r="Z48" s="106">
        <v>0</v>
      </c>
      <c r="AA48" s="106">
        <v>0</v>
      </c>
      <c r="AB48" s="106">
        <v>0</v>
      </c>
      <c r="AC48" s="106">
        <v>0</v>
      </c>
      <c r="AD48" s="106">
        <v>0</v>
      </c>
      <c r="AE48" s="106">
        <v>0</v>
      </c>
      <c r="AF48" s="106">
        <v>0</v>
      </c>
      <c r="AG48" s="106">
        <v>0</v>
      </c>
      <c r="AH48" s="106">
        <v>0</v>
      </c>
      <c r="AI48" s="106">
        <v>0</v>
      </c>
      <c r="AJ48" s="106">
        <v>0</v>
      </c>
      <c r="AK48" s="106">
        <v>0</v>
      </c>
      <c r="AL48" s="106">
        <v>0</v>
      </c>
      <c r="AM48" s="106">
        <v>0</v>
      </c>
      <c r="AN48" s="107">
        <v>0</v>
      </c>
      <c r="AO48" s="107">
        <v>0</v>
      </c>
      <c r="AP48" s="107">
        <v>0</v>
      </c>
      <c r="AQ48" s="149"/>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49"/>
      <c r="BT48" s="149"/>
      <c r="BU48" s="149"/>
      <c r="BV48" s="149"/>
      <c r="BW48" s="149"/>
      <c r="BX48" s="149"/>
      <c r="BY48" s="149"/>
      <c r="BZ48" s="149"/>
      <c r="CA48" s="149"/>
      <c r="CB48" s="149"/>
      <c r="CC48" s="149"/>
      <c r="CD48" s="149"/>
      <c r="CE48" s="149"/>
      <c r="CF48" s="149"/>
      <c r="CG48" s="149"/>
      <c r="CH48" s="149"/>
      <c r="CI48" s="149"/>
    </row>
    <row r="49" spans="2:96" ht="6.75" customHeight="1" x14ac:dyDescent="0.3">
      <c r="B49" s="23"/>
      <c r="C49" s="14"/>
      <c r="D49" s="14"/>
      <c r="E49" s="14"/>
      <c r="F49" s="14"/>
      <c r="G49" s="14"/>
      <c r="H49" s="14"/>
      <c r="I49" s="14"/>
      <c r="J49" s="14"/>
      <c r="K49" s="14"/>
      <c r="L49" s="14"/>
      <c r="M49" s="14"/>
      <c r="N49" s="14"/>
      <c r="O49" s="14"/>
      <c r="P49" s="109"/>
      <c r="Q49" s="109"/>
      <c r="R49" s="109"/>
      <c r="S49" s="109"/>
      <c r="T49" s="109"/>
      <c r="U49" s="109"/>
      <c r="V49" s="109"/>
      <c r="W49" s="109"/>
      <c r="X49" s="109"/>
      <c r="Y49" s="109"/>
      <c r="Z49" s="109"/>
      <c r="AA49" s="109"/>
      <c r="AB49" s="109"/>
      <c r="AC49" s="109"/>
      <c r="AD49" s="109"/>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row>
    <row r="50" spans="2:96" ht="29.25" customHeight="1" x14ac:dyDescent="0.3">
      <c r="B50" s="169" t="s">
        <v>67</v>
      </c>
      <c r="C50" s="170"/>
      <c r="D50" s="170"/>
      <c r="E50" s="35"/>
      <c r="F50" s="36">
        <f>+SUM($F$9,$F$23,$F$26,$F$42)</f>
        <v>1088.4388031887347</v>
      </c>
      <c r="G50" s="132"/>
      <c r="H50" s="35"/>
      <c r="I50" s="35"/>
      <c r="J50" s="35"/>
      <c r="K50" s="35"/>
      <c r="L50" s="35"/>
      <c r="M50" s="35"/>
      <c r="N50" s="35"/>
      <c r="O50" s="35"/>
      <c r="P50" s="104">
        <f t="shared" ref="P50:AP50" si="9">+SUM(P9,P23,P26,P42)</f>
        <v>22010.717841149995</v>
      </c>
      <c r="Q50" s="104">
        <f t="shared" si="9"/>
        <v>42.99513094952664</v>
      </c>
      <c r="R50" s="104">
        <f t="shared" si="9"/>
        <v>13.053123599940303</v>
      </c>
      <c r="S50" s="104">
        <f t="shared" si="9"/>
        <v>32284.069100805009</v>
      </c>
      <c r="T50" s="104">
        <f t="shared" si="9"/>
        <v>131.65258020063243</v>
      </c>
      <c r="U50" s="104">
        <f t="shared" si="9"/>
        <v>0</v>
      </c>
      <c r="V50" s="104">
        <f t="shared" si="9"/>
        <v>16134.112557290611</v>
      </c>
      <c r="W50" s="104">
        <f t="shared" si="9"/>
        <v>130.09480316576568</v>
      </c>
      <c r="X50" s="104">
        <f t="shared" si="9"/>
        <v>0</v>
      </c>
      <c r="Y50" s="104">
        <f t="shared" si="9"/>
        <v>9468.3794226776572</v>
      </c>
      <c r="Z50" s="104">
        <f t="shared" si="9"/>
        <v>123.85845710911886</v>
      </c>
      <c r="AA50" s="104">
        <f t="shared" si="9"/>
        <v>0</v>
      </c>
      <c r="AB50" s="104">
        <f t="shared" si="9"/>
        <v>6895.6431484127897</v>
      </c>
      <c r="AC50" s="104">
        <f t="shared" si="9"/>
        <v>112.83207224182385</v>
      </c>
      <c r="AD50" s="104">
        <f t="shared" si="9"/>
        <v>0</v>
      </c>
      <c r="AE50" s="104">
        <f t="shared" si="9"/>
        <v>2942.9642052446989</v>
      </c>
      <c r="AF50" s="104">
        <f t="shared" si="9"/>
        <v>107.62279280354731</v>
      </c>
      <c r="AG50" s="104">
        <f t="shared" si="9"/>
        <v>0</v>
      </c>
      <c r="AH50" s="104">
        <f t="shared" si="9"/>
        <v>821.11083143490896</v>
      </c>
      <c r="AI50" s="104">
        <f t="shared" si="9"/>
        <v>102.49182895651171</v>
      </c>
      <c r="AJ50" s="104">
        <f t="shared" si="9"/>
        <v>0</v>
      </c>
      <c r="AK50" s="104">
        <f t="shared" si="9"/>
        <v>690.78097721320773</v>
      </c>
      <c r="AL50" s="104">
        <f t="shared" si="9"/>
        <v>56.572273123666676</v>
      </c>
      <c r="AM50" s="104">
        <f t="shared" si="9"/>
        <v>0</v>
      </c>
      <c r="AN50" s="104">
        <f t="shared" si="9"/>
        <v>56.663807888250496</v>
      </c>
      <c r="AO50" s="104">
        <f t="shared" si="9"/>
        <v>6.3851959472485706</v>
      </c>
      <c r="AP50" s="104">
        <f t="shared" si="9"/>
        <v>0</v>
      </c>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1"/>
      <c r="BR50" s="151"/>
      <c r="BS50" s="151"/>
      <c r="BT50" s="151"/>
      <c r="BU50" s="151"/>
      <c r="BV50" s="151"/>
      <c r="BW50" s="151"/>
      <c r="BX50" s="151"/>
      <c r="BY50" s="151"/>
      <c r="BZ50" s="151"/>
      <c r="CA50" s="151"/>
      <c r="CB50" s="151"/>
      <c r="CC50" s="151"/>
      <c r="CD50" s="151"/>
      <c r="CE50" s="151"/>
      <c r="CF50" s="151"/>
      <c r="CG50" s="151"/>
      <c r="CH50" s="151"/>
      <c r="CI50" s="151"/>
    </row>
    <row r="51" spans="2:96" x14ac:dyDescent="0.3">
      <c r="B51" s="39"/>
      <c r="C51" s="39"/>
      <c r="D51" s="39"/>
      <c r="E51" s="39"/>
      <c r="F51" s="39"/>
      <c r="G51" s="39"/>
      <c r="H51" s="39"/>
      <c r="I51" s="39"/>
      <c r="J51" s="39"/>
      <c r="K51" s="39"/>
      <c r="L51" s="39"/>
      <c r="M51" s="39"/>
      <c r="N51" s="39"/>
      <c r="O51" s="129"/>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2"/>
      <c r="BR51" s="152"/>
      <c r="BS51" s="152"/>
      <c r="BT51" s="152"/>
      <c r="BU51" s="152"/>
      <c r="BV51" s="152"/>
      <c r="BW51" s="152"/>
      <c r="BX51" s="152"/>
      <c r="BY51" s="152"/>
      <c r="BZ51" s="152"/>
      <c r="CA51" s="152"/>
      <c r="CB51" s="152"/>
      <c r="CC51" s="152"/>
      <c r="CD51" s="152"/>
      <c r="CE51" s="152"/>
      <c r="CF51" s="152"/>
      <c r="CG51" s="152"/>
      <c r="CH51" s="152"/>
      <c r="CI51" s="152"/>
    </row>
    <row r="52" spans="2:96" ht="30" customHeight="1" x14ac:dyDescent="0.3">
      <c r="B52" s="22" t="s">
        <v>163</v>
      </c>
      <c r="E52" s="115"/>
      <c r="F52" s="39"/>
      <c r="G52" s="39"/>
      <c r="H52" s="39"/>
      <c r="I52" s="39"/>
      <c r="J52" s="39"/>
      <c r="K52" s="39"/>
      <c r="L52" s="39"/>
      <c r="M52" s="39"/>
      <c r="N52" s="39"/>
      <c r="O52" s="39"/>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3"/>
      <c r="BV52" s="153"/>
      <c r="BW52" s="153"/>
      <c r="BX52" s="153"/>
      <c r="BY52" s="153"/>
      <c r="BZ52" s="153"/>
      <c r="CA52" s="153"/>
      <c r="CB52" s="153"/>
      <c r="CC52" s="153"/>
      <c r="CD52" s="153"/>
      <c r="CE52" s="153"/>
      <c r="CF52" s="153"/>
      <c r="CG52" s="153"/>
      <c r="CH52" s="153"/>
      <c r="CI52" s="153"/>
    </row>
    <row r="53" spans="2:96" ht="27.95" customHeight="1" x14ac:dyDescent="0.3">
      <c r="B53" s="9" t="s">
        <v>180</v>
      </c>
      <c r="C53" s="9" t="s">
        <v>172</v>
      </c>
      <c r="D53" s="9" t="s">
        <v>2</v>
      </c>
      <c r="E53" s="15">
        <v>0</v>
      </c>
      <c r="F53" s="13">
        <f>+IF($D53="USD",$E53,$E53/$C$62)</f>
        <v>0</v>
      </c>
      <c r="G53" s="9"/>
      <c r="H53" s="43" t="s">
        <v>192</v>
      </c>
      <c r="I53" s="29">
        <v>44350</v>
      </c>
      <c r="J53" s="46" t="s">
        <v>212</v>
      </c>
      <c r="K53" s="30">
        <v>11</v>
      </c>
      <c r="L53" s="10" t="s">
        <v>213</v>
      </c>
      <c r="M53" s="29">
        <v>44698</v>
      </c>
      <c r="N53" s="10" t="s">
        <v>169</v>
      </c>
      <c r="O53" s="14"/>
      <c r="P53" s="106">
        <v>7490.5315369730852</v>
      </c>
      <c r="Q53" s="106">
        <v>0</v>
      </c>
      <c r="R53" s="106">
        <v>0</v>
      </c>
      <c r="S53" s="106">
        <v>0</v>
      </c>
      <c r="T53" s="106">
        <v>0</v>
      </c>
      <c r="U53" s="106">
        <v>0</v>
      </c>
      <c r="V53" s="106">
        <v>0</v>
      </c>
      <c r="W53" s="106">
        <v>0</v>
      </c>
      <c r="X53" s="106">
        <v>0</v>
      </c>
      <c r="Y53" s="106">
        <v>0</v>
      </c>
      <c r="Z53" s="106">
        <v>0</v>
      </c>
      <c r="AA53" s="106">
        <v>0</v>
      </c>
      <c r="AB53" s="106">
        <v>0</v>
      </c>
      <c r="AC53" s="106">
        <v>0</v>
      </c>
      <c r="AD53" s="106">
        <v>0</v>
      </c>
      <c r="AE53" s="106">
        <v>0</v>
      </c>
      <c r="AF53" s="106">
        <v>0</v>
      </c>
      <c r="AG53" s="106">
        <v>0</v>
      </c>
      <c r="AH53" s="106">
        <v>0</v>
      </c>
      <c r="AI53" s="106">
        <v>0</v>
      </c>
      <c r="AJ53" s="106">
        <v>0</v>
      </c>
      <c r="AK53" s="106">
        <v>0</v>
      </c>
      <c r="AL53" s="106">
        <v>0</v>
      </c>
      <c r="AM53" s="106">
        <v>0</v>
      </c>
      <c r="AN53" s="107">
        <v>0</v>
      </c>
      <c r="AO53" s="107">
        <v>0</v>
      </c>
      <c r="AP53" s="107">
        <v>0</v>
      </c>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c r="BY53" s="149"/>
      <c r="BZ53" s="149"/>
      <c r="CA53" s="149"/>
      <c r="CB53" s="149"/>
      <c r="CC53" s="149"/>
      <c r="CD53" s="149"/>
      <c r="CE53" s="149"/>
      <c r="CF53" s="149"/>
      <c r="CG53" s="149"/>
      <c r="CH53" s="149"/>
      <c r="CI53" s="149"/>
    </row>
    <row r="54" spans="2:96" x14ac:dyDescent="0.3">
      <c r="B54" s="23"/>
      <c r="C54" s="14"/>
      <c r="D54" s="14"/>
      <c r="E54" s="24"/>
      <c r="F54" s="39"/>
      <c r="G54" s="39"/>
      <c r="H54" s="39"/>
      <c r="I54" s="39"/>
      <c r="J54" s="39"/>
      <c r="K54" s="39"/>
      <c r="L54" s="39"/>
      <c r="M54" s="39"/>
      <c r="N54" s="39"/>
      <c r="O54" s="39"/>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3"/>
      <c r="BR54" s="153"/>
      <c r="BS54" s="153"/>
      <c r="BT54" s="153"/>
      <c r="BU54" s="153"/>
      <c r="BV54" s="153"/>
      <c r="BW54" s="153"/>
      <c r="BX54" s="153"/>
      <c r="BY54" s="153"/>
      <c r="BZ54" s="153"/>
      <c r="CA54" s="153"/>
      <c r="CB54" s="153"/>
      <c r="CC54" s="153"/>
      <c r="CD54" s="153"/>
      <c r="CE54" s="153"/>
      <c r="CF54" s="153"/>
      <c r="CG54" s="153"/>
      <c r="CH54" s="153"/>
      <c r="CI54" s="153"/>
    </row>
    <row r="55" spans="2:96" ht="29.25" customHeight="1" x14ac:dyDescent="0.3">
      <c r="B55" s="175" t="s">
        <v>167</v>
      </c>
      <c r="C55" s="175"/>
      <c r="D55" s="175"/>
      <c r="E55" s="39"/>
      <c r="F55" s="39"/>
      <c r="G55" s="39"/>
      <c r="H55" s="39"/>
      <c r="I55" s="39"/>
      <c r="J55" s="39"/>
      <c r="K55" s="39"/>
      <c r="L55" s="39"/>
      <c r="M55" s="39"/>
      <c r="N55" s="39"/>
      <c r="O55" s="39"/>
      <c r="P55" s="104">
        <f>+SUM(P50,P53:P53)</f>
        <v>29501.249378123081</v>
      </c>
      <c r="Q55" s="104">
        <f t="shared" ref="Q55:AP55" si="10">+SUM(Q50,Q53:Q53)</f>
        <v>42.99513094952664</v>
      </c>
      <c r="R55" s="104">
        <f t="shared" si="10"/>
        <v>13.053123599940303</v>
      </c>
      <c r="S55" s="104">
        <f t="shared" si="10"/>
        <v>32284.069100805009</v>
      </c>
      <c r="T55" s="104">
        <f t="shared" si="10"/>
        <v>131.65258020063243</v>
      </c>
      <c r="U55" s="104">
        <f t="shared" si="10"/>
        <v>0</v>
      </c>
      <c r="V55" s="104">
        <f t="shared" si="10"/>
        <v>16134.112557290611</v>
      </c>
      <c r="W55" s="104">
        <f t="shared" si="10"/>
        <v>130.09480316576568</v>
      </c>
      <c r="X55" s="104">
        <f t="shared" si="10"/>
        <v>0</v>
      </c>
      <c r="Y55" s="104">
        <f t="shared" si="10"/>
        <v>9468.3794226776572</v>
      </c>
      <c r="Z55" s="104">
        <f t="shared" si="10"/>
        <v>123.85845710911886</v>
      </c>
      <c r="AA55" s="104">
        <f t="shared" si="10"/>
        <v>0</v>
      </c>
      <c r="AB55" s="104">
        <f t="shared" si="10"/>
        <v>6895.6431484127897</v>
      </c>
      <c r="AC55" s="104">
        <f t="shared" si="10"/>
        <v>112.83207224182385</v>
      </c>
      <c r="AD55" s="104">
        <f t="shared" si="10"/>
        <v>0</v>
      </c>
      <c r="AE55" s="104">
        <f t="shared" si="10"/>
        <v>2942.9642052446989</v>
      </c>
      <c r="AF55" s="104">
        <f t="shared" si="10"/>
        <v>107.62279280354731</v>
      </c>
      <c r="AG55" s="104">
        <f t="shared" si="10"/>
        <v>0</v>
      </c>
      <c r="AH55" s="104">
        <f t="shared" si="10"/>
        <v>821.11083143490896</v>
      </c>
      <c r="AI55" s="104">
        <f t="shared" si="10"/>
        <v>102.49182895651171</v>
      </c>
      <c r="AJ55" s="104">
        <f t="shared" si="10"/>
        <v>0</v>
      </c>
      <c r="AK55" s="104">
        <f t="shared" si="10"/>
        <v>690.78097721320773</v>
      </c>
      <c r="AL55" s="104">
        <f t="shared" si="10"/>
        <v>56.572273123666676</v>
      </c>
      <c r="AM55" s="104">
        <f t="shared" si="10"/>
        <v>0</v>
      </c>
      <c r="AN55" s="104">
        <f t="shared" si="10"/>
        <v>56.663807888250496</v>
      </c>
      <c r="AO55" s="104">
        <f t="shared" si="10"/>
        <v>6.3851959472485706</v>
      </c>
      <c r="AP55" s="104">
        <f t="shared" si="10"/>
        <v>0</v>
      </c>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51"/>
      <c r="BR55" s="151"/>
      <c r="BS55" s="151"/>
      <c r="BT55" s="151"/>
      <c r="BU55" s="151"/>
      <c r="BV55" s="151"/>
      <c r="BW55" s="151"/>
      <c r="BX55" s="151"/>
      <c r="BY55" s="151"/>
      <c r="BZ55" s="151"/>
      <c r="CA55" s="151"/>
      <c r="CB55" s="151"/>
      <c r="CC55" s="151"/>
      <c r="CD55" s="151"/>
      <c r="CE55" s="151"/>
      <c r="CF55" s="151"/>
      <c r="CG55" s="151"/>
      <c r="CH55" s="151"/>
      <c r="CI55" s="151"/>
    </row>
    <row r="56" spans="2:96" x14ac:dyDescent="0.3">
      <c r="B56" s="39"/>
      <c r="C56" s="39"/>
      <c r="D56" s="39"/>
      <c r="E56" s="39"/>
      <c r="F56" s="39"/>
      <c r="G56" s="39"/>
      <c r="H56" s="39"/>
      <c r="I56" s="39"/>
      <c r="J56" s="39"/>
      <c r="K56" s="39"/>
      <c r="L56" s="39"/>
      <c r="M56" s="39"/>
      <c r="N56" s="39"/>
      <c r="O56" s="129"/>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row>
    <row r="57" spans="2:96" x14ac:dyDescent="0.3">
      <c r="B57" s="176" t="s">
        <v>181</v>
      </c>
      <c r="C57" s="176"/>
      <c r="D57" s="176"/>
      <c r="E57" s="176"/>
      <c r="F57" s="176"/>
      <c r="G57" s="176"/>
      <c r="H57" s="176"/>
      <c r="I57" s="176"/>
      <c r="J57" s="176"/>
      <c r="K57" s="176"/>
      <c r="L57" s="176"/>
      <c r="M57" s="176"/>
      <c r="N57" s="176"/>
      <c r="O57" s="39"/>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row>
    <row r="58" spans="2:96" x14ac:dyDescent="0.3">
      <c r="B58" s="176" t="s">
        <v>218</v>
      </c>
      <c r="C58" s="176"/>
      <c r="D58" s="176"/>
      <c r="E58" s="176"/>
      <c r="F58" s="176"/>
      <c r="G58" s="176"/>
      <c r="H58" s="176"/>
      <c r="I58" s="176"/>
      <c r="J58" s="176"/>
      <c r="K58" s="176"/>
      <c r="L58" s="176"/>
      <c r="M58" s="176"/>
      <c r="N58" s="176"/>
      <c r="O58" s="39"/>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row>
    <row r="59" spans="2:96" x14ac:dyDescent="0.3">
      <c r="B59" s="176" t="s">
        <v>220</v>
      </c>
      <c r="C59" s="176"/>
      <c r="D59" s="176"/>
      <c r="E59" s="176"/>
      <c r="F59" s="176"/>
      <c r="G59" s="176"/>
      <c r="H59" s="176"/>
      <c r="I59" s="176"/>
      <c r="J59" s="176"/>
      <c r="K59" s="176"/>
      <c r="L59" s="176"/>
      <c r="M59" s="176"/>
      <c r="N59" s="176"/>
      <c r="O59" s="39"/>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row>
    <row r="60" spans="2:96" x14ac:dyDescent="0.3">
      <c r="B60" s="176" t="s">
        <v>182</v>
      </c>
      <c r="C60" s="176"/>
      <c r="D60" s="176"/>
      <c r="E60" s="176"/>
      <c r="F60" s="176"/>
      <c r="G60" s="176"/>
      <c r="H60" s="176"/>
      <c r="I60" s="176"/>
      <c r="J60" s="176"/>
      <c r="K60" s="176"/>
      <c r="L60" s="176"/>
      <c r="M60" s="176"/>
      <c r="N60" s="176"/>
      <c r="O60" s="39"/>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row>
    <row r="61" spans="2:96" x14ac:dyDescent="0.3">
      <c r="B61" s="39"/>
      <c r="C61" s="39"/>
      <c r="D61" s="39"/>
      <c r="E61" s="39"/>
      <c r="F61" s="39"/>
      <c r="G61" s="39"/>
      <c r="H61" s="39"/>
      <c r="I61" s="39"/>
      <c r="J61" s="39"/>
      <c r="K61" s="39"/>
      <c r="L61" s="39"/>
      <c r="M61" s="39"/>
      <c r="N61" s="39"/>
      <c r="O61" s="39"/>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row>
    <row r="62" spans="2:96" x14ac:dyDescent="0.3">
      <c r="B62" s="41" t="s">
        <v>70</v>
      </c>
      <c r="C62" s="96">
        <v>125.215</v>
      </c>
      <c r="D62" s="39"/>
      <c r="E62" s="39"/>
      <c r="F62" s="39"/>
      <c r="G62" s="39"/>
      <c r="H62" s="39"/>
      <c r="I62" s="39"/>
      <c r="J62" s="39"/>
      <c r="K62" s="39"/>
      <c r="L62" s="39"/>
      <c r="M62" s="39"/>
      <c r="N62" s="39"/>
      <c r="O62" s="39"/>
      <c r="P62" s="39"/>
      <c r="Q62" s="39"/>
      <c r="R62" s="39"/>
      <c r="S62" s="39"/>
      <c r="T62" s="39"/>
      <c r="U62" s="39"/>
      <c r="V62" s="39"/>
      <c r="W62" s="39"/>
      <c r="X62" s="39"/>
      <c r="Y62" s="39"/>
      <c r="Z62" s="39"/>
    </row>
    <row r="63" spans="2:96" x14ac:dyDescent="0.3">
      <c r="B63" s="41" t="s">
        <v>69</v>
      </c>
      <c r="C63" s="97">
        <v>0.50624999999999998</v>
      </c>
      <c r="D63" s="39"/>
      <c r="E63" s="87"/>
      <c r="F63" s="39"/>
      <c r="G63" s="39"/>
      <c r="H63" s="39"/>
      <c r="I63" s="39"/>
      <c r="J63" s="39"/>
      <c r="K63" s="39"/>
      <c r="L63" s="39"/>
      <c r="M63" s="39"/>
      <c r="N63" s="39"/>
      <c r="O63" s="39"/>
      <c r="P63" s="39"/>
      <c r="Q63" s="39"/>
      <c r="R63" s="39"/>
      <c r="S63" s="39"/>
      <c r="T63" s="39"/>
      <c r="U63" s="39"/>
      <c r="V63" s="39"/>
      <c r="W63" s="39"/>
      <c r="X63" s="39"/>
      <c r="Y63" s="39"/>
      <c r="Z63" s="39"/>
    </row>
    <row r="64" spans="2:96" x14ac:dyDescent="0.3">
      <c r="B64" s="41" t="s">
        <v>68</v>
      </c>
      <c r="C64" s="96">
        <v>129.08000000000001</v>
      </c>
      <c r="D64" s="39"/>
      <c r="E64" s="39"/>
      <c r="F64" s="39"/>
      <c r="G64" s="39"/>
      <c r="H64" s="39"/>
      <c r="I64" s="39"/>
      <c r="J64" s="39"/>
      <c r="K64" s="39"/>
      <c r="L64" s="39"/>
      <c r="M64" s="39"/>
      <c r="N64" s="39"/>
      <c r="O64" s="39"/>
      <c r="P64" s="39"/>
      <c r="Q64" s="39"/>
      <c r="R64" s="39"/>
      <c r="S64" s="39"/>
      <c r="T64" s="39"/>
      <c r="U64" s="39"/>
      <c r="V64" s="39"/>
      <c r="W64" s="39"/>
      <c r="X64" s="39"/>
      <c r="Y64" s="39"/>
      <c r="Z64" s="39"/>
    </row>
    <row r="65" spans="1:88" x14ac:dyDescent="0.3">
      <c r="Q65" s="27"/>
      <c r="R65" s="27"/>
      <c r="S65" s="27"/>
      <c r="T65" s="27"/>
      <c r="U65" s="27"/>
      <c r="V65" s="27"/>
      <c r="W65" s="27"/>
      <c r="X65" s="27"/>
      <c r="Y65" s="27"/>
      <c r="Z65" s="27"/>
      <c r="AA65" s="27"/>
      <c r="AB65" s="27"/>
      <c r="AC65" s="27"/>
      <c r="AD65" s="27"/>
      <c r="AE65" s="27"/>
      <c r="AF65" s="27"/>
      <c r="AG65" s="27"/>
      <c r="AH65" s="27"/>
      <c r="AI65" s="27"/>
      <c r="AJ65" s="27"/>
      <c r="AK65" s="27"/>
    </row>
    <row r="67" spans="1:88" ht="20.25" x14ac:dyDescent="0.3">
      <c r="B67" s="161" t="s">
        <v>61</v>
      </c>
      <c r="C67" s="161"/>
      <c r="D67" s="161"/>
      <c r="E67" s="161"/>
      <c r="F67" s="161"/>
      <c r="G67" s="161"/>
      <c r="H67" s="161"/>
      <c r="I67" s="161"/>
      <c r="J67" s="161"/>
      <c r="K67" s="161"/>
      <c r="L67" s="161"/>
      <c r="M67" s="161"/>
      <c r="N67" s="161"/>
      <c r="O67" s="161"/>
      <c r="P67" s="161"/>
      <c r="Q67" s="161"/>
      <c r="R67" s="161"/>
      <c r="S67" s="161"/>
      <c r="T67" s="161"/>
      <c r="U67" s="161"/>
    </row>
    <row r="68" spans="1:88" ht="17.25" x14ac:dyDescent="0.3">
      <c r="B68" s="5" t="s">
        <v>65</v>
      </c>
      <c r="C68" s="2"/>
      <c r="D68" s="2"/>
      <c r="E68" s="2"/>
      <c r="F68" s="2"/>
      <c r="G68" s="2"/>
      <c r="H68" s="2"/>
      <c r="I68" s="2"/>
      <c r="J68" s="2"/>
      <c r="K68" s="2"/>
      <c r="L68" s="2"/>
      <c r="M68" s="2"/>
      <c r="N68" s="2"/>
      <c r="O68" s="2"/>
      <c r="P68" s="2"/>
      <c r="Q68" s="2"/>
      <c r="R68" s="1"/>
    </row>
    <row r="70" spans="1:88" ht="32.25" customHeight="1" x14ac:dyDescent="0.3">
      <c r="F70" s="71">
        <v>2022</v>
      </c>
      <c r="G70" s="71">
        <v>2022</v>
      </c>
      <c r="H70" s="71">
        <v>2022</v>
      </c>
      <c r="I70" s="71">
        <v>2023</v>
      </c>
      <c r="J70" s="71">
        <v>2023</v>
      </c>
      <c r="K70" s="71">
        <v>2023</v>
      </c>
      <c r="L70" s="71">
        <v>2024</v>
      </c>
      <c r="M70" s="71">
        <v>2024</v>
      </c>
      <c r="N70" s="71">
        <v>2024</v>
      </c>
      <c r="O70" s="71">
        <v>2025</v>
      </c>
      <c r="P70" s="71">
        <v>2025</v>
      </c>
      <c r="Q70" s="71">
        <v>2025</v>
      </c>
      <c r="R70" s="71">
        <v>2026</v>
      </c>
      <c r="S70" s="71">
        <v>2026</v>
      </c>
      <c r="T70" s="71">
        <v>2026</v>
      </c>
      <c r="U70" s="71">
        <v>2027</v>
      </c>
      <c r="V70" s="71">
        <v>2027</v>
      </c>
      <c r="W70" s="71">
        <v>2027</v>
      </c>
      <c r="X70" s="71">
        <v>2028</v>
      </c>
      <c r="Y70" s="71">
        <v>2028</v>
      </c>
      <c r="Z70" s="71">
        <v>2028</v>
      </c>
      <c r="AA70" s="71">
        <v>2029</v>
      </c>
      <c r="AB70" s="71">
        <v>2029</v>
      </c>
      <c r="AC70" s="71">
        <v>2029</v>
      </c>
      <c r="AD70" s="72" t="s">
        <v>170</v>
      </c>
      <c r="AE70" s="144" t="s">
        <v>170</v>
      </c>
      <c r="AF70" s="72" t="s">
        <v>170</v>
      </c>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row>
    <row r="71" spans="1:88" ht="33.75" customHeight="1" x14ac:dyDescent="0.3">
      <c r="B71" s="22" t="s">
        <v>0</v>
      </c>
      <c r="C71" s="22" t="s">
        <v>1</v>
      </c>
      <c r="D71" s="42" t="s">
        <v>168</v>
      </c>
      <c r="E71" s="42" t="s">
        <v>115</v>
      </c>
      <c r="F71" s="22" t="s">
        <v>2</v>
      </c>
      <c r="G71" s="31" t="s">
        <v>119</v>
      </c>
      <c r="H71" s="22" t="s">
        <v>60</v>
      </c>
      <c r="I71" s="22" t="s">
        <v>2</v>
      </c>
      <c r="J71" s="31" t="s">
        <v>119</v>
      </c>
      <c r="K71" s="22" t="s">
        <v>60</v>
      </c>
      <c r="L71" s="22" t="s">
        <v>2</v>
      </c>
      <c r="M71" s="31" t="s">
        <v>119</v>
      </c>
      <c r="N71" s="22" t="s">
        <v>60</v>
      </c>
      <c r="O71" s="22" t="s">
        <v>2</v>
      </c>
      <c r="P71" s="31" t="s">
        <v>119</v>
      </c>
      <c r="Q71" s="22" t="s">
        <v>60</v>
      </c>
      <c r="R71" s="22" t="s">
        <v>2</v>
      </c>
      <c r="S71" s="31" t="s">
        <v>119</v>
      </c>
      <c r="T71" s="22" t="s">
        <v>60</v>
      </c>
      <c r="U71" s="22" t="s">
        <v>2</v>
      </c>
      <c r="V71" s="31" t="s">
        <v>119</v>
      </c>
      <c r="W71" s="22" t="s">
        <v>60</v>
      </c>
      <c r="X71" s="22" t="s">
        <v>2</v>
      </c>
      <c r="Y71" s="31" t="s">
        <v>119</v>
      </c>
      <c r="Z71" s="22" t="s">
        <v>60</v>
      </c>
      <c r="AA71" s="22" t="s">
        <v>2</v>
      </c>
      <c r="AB71" s="31" t="s">
        <v>119</v>
      </c>
      <c r="AC71" s="22" t="s">
        <v>60</v>
      </c>
      <c r="AD71" s="22" t="s">
        <v>2</v>
      </c>
      <c r="AE71" s="157" t="s">
        <v>119</v>
      </c>
      <c r="AF71" s="22" t="s">
        <v>60</v>
      </c>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row>
    <row r="72" spans="1:88" ht="27.95" customHeight="1" x14ac:dyDescent="0.3">
      <c r="B72" s="20" t="s">
        <v>109</v>
      </c>
      <c r="C72" s="20"/>
      <c r="D72" s="20"/>
      <c r="E72" s="20"/>
      <c r="F72" s="105">
        <f t="shared" ref="F72:AF72" si="11">+SUM(F73:F85)</f>
        <v>7947.9591251658876</v>
      </c>
      <c r="G72" s="105">
        <f t="shared" si="11"/>
        <v>0</v>
      </c>
      <c r="H72" s="105">
        <f t="shared" si="11"/>
        <v>0</v>
      </c>
      <c r="I72" s="105">
        <f t="shared" si="11"/>
        <v>11086.822128480169</v>
      </c>
      <c r="J72" s="105">
        <f t="shared" si="11"/>
        <v>0</v>
      </c>
      <c r="K72" s="105">
        <f t="shared" si="11"/>
        <v>0</v>
      </c>
      <c r="L72" s="105">
        <f t="shared" si="11"/>
        <v>342.03614688542729</v>
      </c>
      <c r="M72" s="105">
        <f t="shared" si="11"/>
        <v>0</v>
      </c>
      <c r="N72" s="105">
        <f t="shared" si="11"/>
        <v>0</v>
      </c>
      <c r="O72" s="105">
        <f t="shared" si="11"/>
        <v>137.69185140289585</v>
      </c>
      <c r="P72" s="105">
        <f t="shared" si="11"/>
        <v>0</v>
      </c>
      <c r="Q72" s="105">
        <f t="shared" si="11"/>
        <v>0</v>
      </c>
      <c r="R72" s="105">
        <f t="shared" si="11"/>
        <v>37.389575767617217</v>
      </c>
      <c r="S72" s="105">
        <f t="shared" si="11"/>
        <v>0</v>
      </c>
      <c r="T72" s="105">
        <f t="shared" si="11"/>
        <v>0</v>
      </c>
      <c r="U72" s="105">
        <f t="shared" si="11"/>
        <v>0</v>
      </c>
      <c r="V72" s="105">
        <f t="shared" si="11"/>
        <v>0</v>
      </c>
      <c r="W72" s="105">
        <f t="shared" si="11"/>
        <v>0</v>
      </c>
      <c r="X72" s="105">
        <f t="shared" si="11"/>
        <v>0</v>
      </c>
      <c r="Y72" s="105">
        <f t="shared" si="11"/>
        <v>0</v>
      </c>
      <c r="Z72" s="105">
        <f t="shared" si="11"/>
        <v>0</v>
      </c>
      <c r="AA72" s="105">
        <f t="shared" si="11"/>
        <v>0</v>
      </c>
      <c r="AB72" s="105">
        <f t="shared" si="11"/>
        <v>0</v>
      </c>
      <c r="AC72" s="105">
        <f t="shared" si="11"/>
        <v>0</v>
      </c>
      <c r="AD72" s="105">
        <f t="shared" si="11"/>
        <v>0</v>
      </c>
      <c r="AE72" s="145">
        <f t="shared" si="11"/>
        <v>0</v>
      </c>
      <c r="AF72" s="105">
        <f t="shared" si="11"/>
        <v>0</v>
      </c>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c r="BQ72" s="148"/>
      <c r="BR72" s="148"/>
      <c r="BS72" s="148"/>
      <c r="BT72" s="148"/>
      <c r="BU72" s="148"/>
      <c r="BV72" s="148"/>
      <c r="BW72" s="148"/>
      <c r="BX72" s="148"/>
      <c r="BY72" s="148"/>
    </row>
    <row r="73" spans="1:88" ht="27.95" customHeight="1" x14ac:dyDescent="0.3">
      <c r="A73" s="98"/>
      <c r="B73" s="9" t="s">
        <v>3</v>
      </c>
      <c r="C73" s="9" t="s">
        <v>4</v>
      </c>
      <c r="D73" s="9" t="s">
        <v>2</v>
      </c>
      <c r="E73" s="9" t="s">
        <v>109</v>
      </c>
      <c r="F73" s="107">
        <v>4185.7101743711437</v>
      </c>
      <c r="G73" s="107">
        <v>0</v>
      </c>
      <c r="H73" s="107">
        <v>0</v>
      </c>
      <c r="I73" s="107">
        <v>5232.1377179639303</v>
      </c>
      <c r="J73" s="107">
        <v>0</v>
      </c>
      <c r="K73" s="107">
        <v>0</v>
      </c>
      <c r="L73" s="107">
        <v>0</v>
      </c>
      <c r="M73" s="107">
        <v>0</v>
      </c>
      <c r="N73" s="107">
        <v>0</v>
      </c>
      <c r="O73" s="107">
        <v>0</v>
      </c>
      <c r="P73" s="107">
        <v>0</v>
      </c>
      <c r="Q73" s="107">
        <v>0</v>
      </c>
      <c r="R73" s="107">
        <v>0</v>
      </c>
      <c r="S73" s="107">
        <v>0</v>
      </c>
      <c r="T73" s="107">
        <v>0</v>
      </c>
      <c r="U73" s="107">
        <v>0</v>
      </c>
      <c r="V73" s="107">
        <v>0</v>
      </c>
      <c r="W73" s="107">
        <v>0</v>
      </c>
      <c r="X73" s="107">
        <v>0</v>
      </c>
      <c r="Y73" s="107">
        <v>0</v>
      </c>
      <c r="Z73" s="107">
        <v>0</v>
      </c>
      <c r="AA73" s="107">
        <v>0</v>
      </c>
      <c r="AB73" s="107">
        <v>0</v>
      </c>
      <c r="AC73" s="107">
        <v>0</v>
      </c>
      <c r="AD73" s="107">
        <v>0</v>
      </c>
      <c r="AE73" s="146">
        <v>0</v>
      </c>
      <c r="AF73" s="107">
        <v>0</v>
      </c>
      <c r="AG73" s="112"/>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12"/>
      <c r="BJ73" s="112"/>
      <c r="BK73" s="112"/>
      <c r="BL73" s="112"/>
      <c r="BM73" s="112"/>
      <c r="BN73" s="112"/>
      <c r="BO73" s="112"/>
      <c r="BP73" s="112"/>
      <c r="BQ73" s="112"/>
      <c r="BR73" s="112"/>
      <c r="BS73" s="112"/>
      <c r="BT73" s="112"/>
      <c r="BU73" s="112"/>
      <c r="BV73" s="112"/>
      <c r="BW73" s="112"/>
      <c r="BX73" s="112"/>
      <c r="BY73" s="112"/>
    </row>
    <row r="74" spans="1:88" ht="27.95" customHeight="1" x14ac:dyDescent="0.3">
      <c r="A74" s="98"/>
      <c r="B74" s="9" t="s">
        <v>151</v>
      </c>
      <c r="C74" s="9" t="s">
        <v>152</v>
      </c>
      <c r="D74" s="9" t="s">
        <v>2</v>
      </c>
      <c r="E74" s="9" t="s">
        <v>109</v>
      </c>
      <c r="F74" s="107">
        <v>1962.5342375323892</v>
      </c>
      <c r="G74" s="107">
        <v>0</v>
      </c>
      <c r="H74" s="107">
        <v>0</v>
      </c>
      <c r="I74" s="107">
        <v>2090.9397279131249</v>
      </c>
      <c r="J74" s="107">
        <v>0</v>
      </c>
      <c r="K74" s="107">
        <v>0</v>
      </c>
      <c r="L74" s="107">
        <v>0</v>
      </c>
      <c r="M74" s="107">
        <v>0</v>
      </c>
      <c r="N74" s="107">
        <v>0</v>
      </c>
      <c r="O74" s="107">
        <v>0</v>
      </c>
      <c r="P74" s="107">
        <v>0</v>
      </c>
      <c r="Q74" s="107">
        <v>0</v>
      </c>
      <c r="R74" s="107">
        <v>0</v>
      </c>
      <c r="S74" s="107">
        <v>0</v>
      </c>
      <c r="T74" s="107">
        <v>0</v>
      </c>
      <c r="U74" s="107">
        <v>0</v>
      </c>
      <c r="V74" s="107">
        <v>0</v>
      </c>
      <c r="W74" s="107">
        <v>0</v>
      </c>
      <c r="X74" s="107">
        <v>0</v>
      </c>
      <c r="Y74" s="107">
        <v>0</v>
      </c>
      <c r="Z74" s="107">
        <v>0</v>
      </c>
      <c r="AA74" s="107">
        <v>0</v>
      </c>
      <c r="AB74" s="107">
        <v>0</v>
      </c>
      <c r="AC74" s="107">
        <v>0</v>
      </c>
      <c r="AD74" s="107">
        <v>0</v>
      </c>
      <c r="AE74" s="146">
        <v>0</v>
      </c>
      <c r="AF74" s="107">
        <v>0</v>
      </c>
      <c r="AG74" s="112"/>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12"/>
      <c r="BJ74" s="112"/>
      <c r="BK74" s="112"/>
      <c r="BL74" s="112"/>
      <c r="BM74" s="112"/>
      <c r="BN74" s="112"/>
      <c r="BO74" s="112"/>
      <c r="BP74" s="112"/>
      <c r="BQ74" s="112"/>
      <c r="BR74" s="112"/>
      <c r="BS74" s="112"/>
      <c r="BT74" s="112"/>
      <c r="BU74" s="112"/>
      <c r="BV74" s="112"/>
      <c r="BW74" s="112"/>
      <c r="BX74" s="112"/>
      <c r="BY74" s="112"/>
    </row>
    <row r="75" spans="1:88" ht="27.95" customHeight="1" x14ac:dyDescent="0.3">
      <c r="A75" s="98"/>
      <c r="B75" s="9" t="s">
        <v>144</v>
      </c>
      <c r="C75" s="9" t="s">
        <v>145</v>
      </c>
      <c r="D75" s="9" t="s">
        <v>2</v>
      </c>
      <c r="E75" s="9" t="s">
        <v>109</v>
      </c>
      <c r="F75" s="107">
        <v>1377.0844082246863</v>
      </c>
      <c r="G75" s="107">
        <v>0</v>
      </c>
      <c r="H75" s="107">
        <v>0</v>
      </c>
      <c r="I75" s="107">
        <v>1467.1848484371785</v>
      </c>
      <c r="J75" s="107">
        <v>0</v>
      </c>
      <c r="K75" s="107">
        <v>0</v>
      </c>
      <c r="L75" s="107">
        <v>0</v>
      </c>
      <c r="M75" s="107">
        <v>0</v>
      </c>
      <c r="N75" s="107">
        <v>0</v>
      </c>
      <c r="O75" s="107">
        <v>0</v>
      </c>
      <c r="P75" s="107">
        <v>0</v>
      </c>
      <c r="Q75" s="107">
        <v>0</v>
      </c>
      <c r="R75" s="107">
        <v>0</v>
      </c>
      <c r="S75" s="107">
        <v>0</v>
      </c>
      <c r="T75" s="107">
        <v>0</v>
      </c>
      <c r="U75" s="107">
        <v>0</v>
      </c>
      <c r="V75" s="107">
        <v>0</v>
      </c>
      <c r="W75" s="107">
        <v>0</v>
      </c>
      <c r="X75" s="107">
        <v>0</v>
      </c>
      <c r="Y75" s="107">
        <v>0</v>
      </c>
      <c r="Z75" s="107">
        <v>0</v>
      </c>
      <c r="AA75" s="107">
        <v>0</v>
      </c>
      <c r="AB75" s="107">
        <v>0</v>
      </c>
      <c r="AC75" s="107">
        <v>0</v>
      </c>
      <c r="AD75" s="107">
        <v>0</v>
      </c>
      <c r="AE75" s="146">
        <v>0</v>
      </c>
      <c r="AF75" s="107">
        <v>0</v>
      </c>
      <c r="AG75" s="112"/>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12"/>
      <c r="BJ75" s="112"/>
      <c r="BK75" s="112"/>
      <c r="BL75" s="112"/>
      <c r="BM75" s="112"/>
      <c r="BN75" s="112"/>
      <c r="BO75" s="112"/>
      <c r="BP75" s="112"/>
      <c r="BQ75" s="112"/>
      <c r="BR75" s="112"/>
      <c r="BS75" s="112"/>
      <c r="BT75" s="112"/>
      <c r="BU75" s="112"/>
      <c r="BV75" s="112"/>
      <c r="BW75" s="112"/>
      <c r="BX75" s="112"/>
      <c r="BY75" s="112"/>
    </row>
    <row r="76" spans="1:88" ht="27.95" customHeight="1" x14ac:dyDescent="0.3">
      <c r="A76" s="98"/>
      <c r="B76" s="9" t="s">
        <v>5</v>
      </c>
      <c r="C76" s="9" t="s">
        <v>6</v>
      </c>
      <c r="D76" s="9" t="s">
        <v>2</v>
      </c>
      <c r="E76" s="9" t="s">
        <v>109</v>
      </c>
      <c r="F76" s="107">
        <v>0</v>
      </c>
      <c r="G76" s="107">
        <v>0</v>
      </c>
      <c r="H76" s="107">
        <v>0</v>
      </c>
      <c r="I76" s="107">
        <v>1915.1399280000001</v>
      </c>
      <c r="J76" s="107">
        <v>0</v>
      </c>
      <c r="K76" s="107">
        <v>0</v>
      </c>
      <c r="L76" s="107">
        <v>0</v>
      </c>
      <c r="M76" s="107">
        <v>0</v>
      </c>
      <c r="N76" s="107">
        <v>0</v>
      </c>
      <c r="O76" s="107">
        <v>0</v>
      </c>
      <c r="P76" s="107">
        <v>0</v>
      </c>
      <c r="Q76" s="107">
        <v>0</v>
      </c>
      <c r="R76" s="107">
        <v>0</v>
      </c>
      <c r="S76" s="107">
        <v>0</v>
      </c>
      <c r="T76" s="107">
        <v>0</v>
      </c>
      <c r="U76" s="107">
        <v>0</v>
      </c>
      <c r="V76" s="107">
        <v>0</v>
      </c>
      <c r="W76" s="107">
        <v>0</v>
      </c>
      <c r="X76" s="107">
        <v>0</v>
      </c>
      <c r="Y76" s="107">
        <v>0</v>
      </c>
      <c r="Z76" s="107">
        <v>0</v>
      </c>
      <c r="AA76" s="107">
        <v>0</v>
      </c>
      <c r="AB76" s="107">
        <v>0</v>
      </c>
      <c r="AC76" s="107">
        <v>0</v>
      </c>
      <c r="AD76" s="107">
        <v>0</v>
      </c>
      <c r="AE76" s="146">
        <v>0</v>
      </c>
      <c r="AF76" s="107">
        <v>0</v>
      </c>
      <c r="AG76" s="112"/>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12"/>
      <c r="BJ76" s="112"/>
      <c r="BK76" s="112"/>
      <c r="BL76" s="112"/>
      <c r="BM76" s="112"/>
      <c r="BN76" s="112"/>
      <c r="BO76" s="112"/>
      <c r="BP76" s="112"/>
      <c r="BQ76" s="112"/>
      <c r="BR76" s="112"/>
      <c r="BS76" s="112"/>
      <c r="BT76" s="112"/>
      <c r="BU76" s="112"/>
      <c r="BV76" s="112"/>
      <c r="BW76" s="112"/>
      <c r="BX76" s="112"/>
      <c r="BY76" s="112"/>
    </row>
    <row r="77" spans="1:88" ht="27.95" customHeight="1" x14ac:dyDescent="0.3">
      <c r="A77" s="98"/>
      <c r="B77" s="9" t="s">
        <v>13</v>
      </c>
      <c r="C77" s="9" t="s">
        <v>14</v>
      </c>
      <c r="D77" s="9" t="s">
        <v>2</v>
      </c>
      <c r="E77" s="9" t="s">
        <v>109</v>
      </c>
      <c r="F77" s="107">
        <v>238.35233631104614</v>
      </c>
      <c r="G77" s="107">
        <v>0</v>
      </c>
      <c r="H77" s="107">
        <v>0</v>
      </c>
      <c r="I77" s="107">
        <v>247.75926402303764</v>
      </c>
      <c r="J77" s="107">
        <v>0</v>
      </c>
      <c r="K77" s="107">
        <v>0</v>
      </c>
      <c r="L77" s="107">
        <v>206.46605335253139</v>
      </c>
      <c r="M77" s="107">
        <v>0</v>
      </c>
      <c r="N77" s="107">
        <v>0</v>
      </c>
      <c r="O77" s="107">
        <v>0</v>
      </c>
      <c r="P77" s="107">
        <v>0</v>
      </c>
      <c r="Q77" s="107">
        <v>0</v>
      </c>
      <c r="R77" s="107">
        <v>0</v>
      </c>
      <c r="S77" s="107">
        <v>0</v>
      </c>
      <c r="T77" s="107">
        <v>0</v>
      </c>
      <c r="U77" s="107">
        <v>0</v>
      </c>
      <c r="V77" s="107">
        <v>0</v>
      </c>
      <c r="W77" s="107">
        <v>0</v>
      </c>
      <c r="X77" s="107">
        <v>0</v>
      </c>
      <c r="Y77" s="107">
        <v>0</v>
      </c>
      <c r="Z77" s="107">
        <v>0</v>
      </c>
      <c r="AA77" s="107">
        <v>0</v>
      </c>
      <c r="AB77" s="107">
        <v>0</v>
      </c>
      <c r="AC77" s="107">
        <v>0</v>
      </c>
      <c r="AD77" s="107">
        <v>0</v>
      </c>
      <c r="AE77" s="146">
        <v>0</v>
      </c>
      <c r="AF77" s="107">
        <v>0</v>
      </c>
      <c r="AG77" s="112"/>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12"/>
      <c r="BJ77" s="112"/>
      <c r="BK77" s="112"/>
      <c r="BL77" s="112"/>
      <c r="BM77" s="112"/>
      <c r="BN77" s="112"/>
      <c r="BO77" s="112"/>
      <c r="BP77" s="112"/>
      <c r="BQ77" s="112"/>
      <c r="BR77" s="112"/>
      <c r="BS77" s="112"/>
      <c r="BT77" s="112"/>
      <c r="BU77" s="112"/>
      <c r="BV77" s="112"/>
      <c r="BW77" s="112"/>
      <c r="BX77" s="112"/>
      <c r="BY77" s="112"/>
    </row>
    <row r="78" spans="1:88" ht="27.95" customHeight="1" x14ac:dyDescent="0.3">
      <c r="A78" s="98"/>
      <c r="B78" s="9" t="s">
        <v>15</v>
      </c>
      <c r="C78" s="9" t="s">
        <v>16</v>
      </c>
      <c r="D78" s="9" t="s">
        <v>2</v>
      </c>
      <c r="E78" s="9" t="s">
        <v>109</v>
      </c>
      <c r="F78" s="107">
        <v>100.79258790547448</v>
      </c>
      <c r="G78" s="107">
        <v>0</v>
      </c>
      <c r="H78" s="107">
        <v>0</v>
      </c>
      <c r="I78" s="107">
        <v>102.42822471851059</v>
      </c>
      <c r="J78" s="107">
        <v>0</v>
      </c>
      <c r="K78" s="107">
        <v>0</v>
      </c>
      <c r="L78" s="107">
        <v>102.42822471851049</v>
      </c>
      <c r="M78" s="107">
        <v>0</v>
      </c>
      <c r="N78" s="107">
        <v>0</v>
      </c>
      <c r="O78" s="107">
        <v>102.42822471851048</v>
      </c>
      <c r="P78" s="107">
        <v>0</v>
      </c>
      <c r="Q78" s="107">
        <v>0</v>
      </c>
      <c r="R78" s="107">
        <v>17.071370786418438</v>
      </c>
      <c r="S78" s="107">
        <v>0</v>
      </c>
      <c r="T78" s="107">
        <v>0</v>
      </c>
      <c r="U78" s="107">
        <v>0</v>
      </c>
      <c r="V78" s="107">
        <v>0</v>
      </c>
      <c r="W78" s="107">
        <v>0</v>
      </c>
      <c r="X78" s="107">
        <v>0</v>
      </c>
      <c r="Y78" s="107">
        <v>0</v>
      </c>
      <c r="Z78" s="107">
        <v>0</v>
      </c>
      <c r="AA78" s="107">
        <v>0</v>
      </c>
      <c r="AB78" s="107">
        <v>0</v>
      </c>
      <c r="AC78" s="107">
        <v>0</v>
      </c>
      <c r="AD78" s="107">
        <v>0</v>
      </c>
      <c r="AE78" s="146">
        <v>0</v>
      </c>
      <c r="AF78" s="107">
        <v>0</v>
      </c>
      <c r="AG78" s="112"/>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12"/>
      <c r="BJ78" s="112"/>
      <c r="BK78" s="112"/>
      <c r="BL78" s="112"/>
      <c r="BM78" s="112"/>
      <c r="BN78" s="112"/>
      <c r="BO78" s="112"/>
      <c r="BP78" s="112"/>
      <c r="BQ78" s="112"/>
      <c r="BR78" s="112"/>
      <c r="BS78" s="112"/>
      <c r="BT78" s="112"/>
      <c r="BU78" s="112"/>
      <c r="BV78" s="112"/>
      <c r="BW78" s="112"/>
      <c r="BX78" s="112"/>
      <c r="BY78" s="112"/>
      <c r="CJ78" s="52"/>
    </row>
    <row r="79" spans="1:88" ht="27.95" customHeight="1" x14ac:dyDescent="0.3">
      <c r="A79" s="98"/>
      <c r="B79" s="9" t="s">
        <v>19</v>
      </c>
      <c r="C79" s="9" t="s">
        <v>20</v>
      </c>
      <c r="D79" s="9" t="s">
        <v>2</v>
      </c>
      <c r="E79" s="9" t="s">
        <v>109</v>
      </c>
      <c r="F79" s="107">
        <v>17.718216089999999</v>
      </c>
      <c r="G79" s="107">
        <v>0</v>
      </c>
      <c r="H79" s="107">
        <v>0</v>
      </c>
      <c r="I79" s="107">
        <v>20.167997410000002</v>
      </c>
      <c r="J79" s="107">
        <v>0</v>
      </c>
      <c r="K79" s="107">
        <v>0</v>
      </c>
      <c r="L79" s="107">
        <v>22.077448800000003</v>
      </c>
      <c r="M79" s="107">
        <v>0</v>
      </c>
      <c r="N79" s="107">
        <v>0</v>
      </c>
      <c r="O79" s="107">
        <v>24.199206670000002</v>
      </c>
      <c r="P79" s="107">
        <v>0</v>
      </c>
      <c r="Q79" s="107">
        <v>0</v>
      </c>
      <c r="R79" s="107">
        <v>19.39616998</v>
      </c>
      <c r="S79" s="107">
        <v>0</v>
      </c>
      <c r="T79" s="107">
        <v>0</v>
      </c>
      <c r="U79" s="107">
        <v>0</v>
      </c>
      <c r="V79" s="107">
        <v>0</v>
      </c>
      <c r="W79" s="107">
        <v>0</v>
      </c>
      <c r="X79" s="107">
        <v>0</v>
      </c>
      <c r="Y79" s="107">
        <v>0</v>
      </c>
      <c r="Z79" s="107">
        <v>0</v>
      </c>
      <c r="AA79" s="107">
        <v>0</v>
      </c>
      <c r="AB79" s="107">
        <v>0</v>
      </c>
      <c r="AC79" s="107">
        <v>0</v>
      </c>
      <c r="AD79" s="107">
        <v>0</v>
      </c>
      <c r="AE79" s="146">
        <v>0</v>
      </c>
      <c r="AF79" s="107">
        <v>0</v>
      </c>
      <c r="AG79" s="112"/>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12"/>
      <c r="BJ79" s="112"/>
      <c r="BK79" s="112"/>
      <c r="BL79" s="112"/>
      <c r="BM79" s="112"/>
      <c r="BN79" s="112"/>
      <c r="BO79" s="112"/>
      <c r="BP79" s="112"/>
      <c r="BQ79" s="112"/>
      <c r="BR79" s="112"/>
      <c r="BS79" s="112"/>
      <c r="BT79" s="112"/>
      <c r="BU79" s="112"/>
      <c r="BV79" s="112"/>
      <c r="BW79" s="112"/>
      <c r="BX79" s="112"/>
      <c r="BY79" s="112"/>
    </row>
    <row r="80" spans="1:88" ht="27.95" customHeight="1" x14ac:dyDescent="0.3">
      <c r="A80" s="98"/>
      <c r="B80" s="9" t="s">
        <v>21</v>
      </c>
      <c r="C80" s="9" t="s">
        <v>22</v>
      </c>
      <c r="D80" s="9" t="s">
        <v>2</v>
      </c>
      <c r="E80" s="9" t="s">
        <v>109</v>
      </c>
      <c r="F80" s="107">
        <v>10.887736591353821</v>
      </c>
      <c r="G80" s="107">
        <v>0</v>
      </c>
      <c r="H80" s="107">
        <v>0</v>
      </c>
      <c r="I80" s="107">
        <v>11.064420014385384</v>
      </c>
      <c r="J80" s="107">
        <v>0</v>
      </c>
      <c r="K80" s="107">
        <v>0</v>
      </c>
      <c r="L80" s="107">
        <v>11.064420014385384</v>
      </c>
      <c r="M80" s="107">
        <v>0</v>
      </c>
      <c r="N80" s="107">
        <v>0</v>
      </c>
      <c r="O80" s="107">
        <v>11.064420014385384</v>
      </c>
      <c r="P80" s="107">
        <v>0</v>
      </c>
      <c r="Q80" s="107">
        <v>0</v>
      </c>
      <c r="R80" s="107">
        <v>0.92203500119878168</v>
      </c>
      <c r="S80" s="107">
        <v>0</v>
      </c>
      <c r="T80" s="107">
        <v>0</v>
      </c>
      <c r="U80" s="107">
        <v>0</v>
      </c>
      <c r="V80" s="107">
        <v>0</v>
      </c>
      <c r="W80" s="107">
        <v>0</v>
      </c>
      <c r="X80" s="107">
        <v>0</v>
      </c>
      <c r="Y80" s="107">
        <v>0</v>
      </c>
      <c r="Z80" s="107">
        <v>0</v>
      </c>
      <c r="AA80" s="107">
        <v>0</v>
      </c>
      <c r="AB80" s="107">
        <v>0</v>
      </c>
      <c r="AC80" s="107">
        <v>0</v>
      </c>
      <c r="AD80" s="107">
        <v>0</v>
      </c>
      <c r="AE80" s="146">
        <v>0</v>
      </c>
      <c r="AF80" s="107">
        <v>0</v>
      </c>
      <c r="AG80" s="112"/>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12"/>
      <c r="BJ80" s="112"/>
      <c r="BK80" s="112"/>
      <c r="BL80" s="112"/>
      <c r="BM80" s="112"/>
      <c r="BN80" s="112"/>
      <c r="BO80" s="112"/>
      <c r="BP80" s="112"/>
      <c r="BQ80" s="112"/>
      <c r="BR80" s="112"/>
      <c r="BS80" s="112"/>
      <c r="BT80" s="112"/>
      <c r="BU80" s="112"/>
      <c r="BV80" s="112"/>
      <c r="BW80" s="112"/>
      <c r="BX80" s="112"/>
      <c r="BY80" s="112"/>
    </row>
    <row r="81" spans="1:77" ht="27.95" customHeight="1" x14ac:dyDescent="0.3">
      <c r="A81" s="98"/>
      <c r="B81" s="9" t="s">
        <v>17</v>
      </c>
      <c r="C81" s="9" t="s">
        <v>18</v>
      </c>
      <c r="D81" s="9" t="s">
        <v>2</v>
      </c>
      <c r="E81" s="9" t="s">
        <v>109</v>
      </c>
      <c r="F81" s="107">
        <v>54.624889239793227</v>
      </c>
      <c r="G81" s="107">
        <v>0</v>
      </c>
      <c r="H81" s="107">
        <v>0</v>
      </c>
      <c r="I81" s="107">
        <v>0</v>
      </c>
      <c r="J81" s="107">
        <v>0</v>
      </c>
      <c r="K81" s="107">
        <v>0</v>
      </c>
      <c r="L81" s="107">
        <v>0</v>
      </c>
      <c r="M81" s="107">
        <v>0</v>
      </c>
      <c r="N81" s="107">
        <v>0</v>
      </c>
      <c r="O81" s="107">
        <v>0</v>
      </c>
      <c r="P81" s="107">
        <v>0</v>
      </c>
      <c r="Q81" s="107">
        <v>0</v>
      </c>
      <c r="R81" s="107">
        <v>0</v>
      </c>
      <c r="S81" s="107">
        <v>0</v>
      </c>
      <c r="T81" s="107">
        <v>0</v>
      </c>
      <c r="U81" s="107">
        <v>0</v>
      </c>
      <c r="V81" s="107">
        <v>0</v>
      </c>
      <c r="W81" s="107">
        <v>0</v>
      </c>
      <c r="X81" s="107">
        <v>0</v>
      </c>
      <c r="Y81" s="107">
        <v>0</v>
      </c>
      <c r="Z81" s="107">
        <v>0</v>
      </c>
      <c r="AA81" s="107">
        <v>0</v>
      </c>
      <c r="AB81" s="107">
        <v>0</v>
      </c>
      <c r="AC81" s="107">
        <v>0</v>
      </c>
      <c r="AD81" s="107">
        <v>0</v>
      </c>
      <c r="AE81" s="146">
        <v>0</v>
      </c>
      <c r="AF81" s="107">
        <v>0</v>
      </c>
      <c r="AG81" s="112"/>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12"/>
      <c r="BJ81" s="112"/>
      <c r="BK81" s="112"/>
      <c r="BL81" s="112"/>
      <c r="BM81" s="112"/>
      <c r="BN81" s="112"/>
      <c r="BO81" s="112"/>
      <c r="BP81" s="112"/>
      <c r="BQ81" s="112"/>
      <c r="BR81" s="112"/>
      <c r="BS81" s="112"/>
      <c r="BT81" s="112"/>
      <c r="BU81" s="112"/>
      <c r="BV81" s="112"/>
      <c r="BW81" s="112"/>
      <c r="BX81" s="112"/>
      <c r="BY81" s="112"/>
    </row>
    <row r="82" spans="1:77" ht="27.95" customHeight="1" x14ac:dyDescent="0.3">
      <c r="A82" s="98"/>
      <c r="B82" s="9" t="s">
        <v>23</v>
      </c>
      <c r="C82" s="9" t="s">
        <v>24</v>
      </c>
      <c r="D82" s="9" t="s">
        <v>2</v>
      </c>
      <c r="E82" s="9" t="s">
        <v>109</v>
      </c>
      <c r="F82" s="107">
        <v>0.25453890000000001</v>
      </c>
      <c r="G82" s="107">
        <v>0</v>
      </c>
      <c r="H82" s="107">
        <v>0</v>
      </c>
      <c r="I82" s="107">
        <v>0</v>
      </c>
      <c r="J82" s="107">
        <v>0</v>
      </c>
      <c r="K82" s="107">
        <v>0</v>
      </c>
      <c r="L82" s="107">
        <v>0</v>
      </c>
      <c r="M82" s="107">
        <v>0</v>
      </c>
      <c r="N82" s="107">
        <v>0</v>
      </c>
      <c r="O82" s="107">
        <v>0</v>
      </c>
      <c r="P82" s="107">
        <v>0</v>
      </c>
      <c r="Q82" s="107">
        <v>0</v>
      </c>
      <c r="R82" s="107">
        <v>0</v>
      </c>
      <c r="S82" s="107">
        <v>0</v>
      </c>
      <c r="T82" s="107">
        <v>0</v>
      </c>
      <c r="U82" s="107">
        <v>0</v>
      </c>
      <c r="V82" s="107">
        <v>0</v>
      </c>
      <c r="W82" s="107">
        <v>0</v>
      </c>
      <c r="X82" s="107">
        <v>0</v>
      </c>
      <c r="Y82" s="107">
        <v>0</v>
      </c>
      <c r="Z82" s="107">
        <v>0</v>
      </c>
      <c r="AA82" s="107">
        <v>0</v>
      </c>
      <c r="AB82" s="107">
        <v>0</v>
      </c>
      <c r="AC82" s="107">
        <v>0</v>
      </c>
      <c r="AD82" s="107">
        <v>0</v>
      </c>
      <c r="AE82" s="146">
        <v>0</v>
      </c>
      <c r="AF82" s="107">
        <v>0</v>
      </c>
      <c r="AG82" s="112"/>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158"/>
      <c r="BD82" s="158"/>
      <c r="BE82" s="158"/>
      <c r="BF82" s="158"/>
      <c r="BG82" s="158"/>
      <c r="BH82" s="158"/>
      <c r="BI82" s="112"/>
      <c r="BJ82" s="112"/>
      <c r="BK82" s="112"/>
      <c r="BL82" s="112"/>
      <c r="BM82" s="112"/>
      <c r="BN82" s="112"/>
      <c r="BO82" s="112"/>
      <c r="BP82" s="112"/>
      <c r="BQ82" s="112"/>
      <c r="BR82" s="112"/>
      <c r="BS82" s="112"/>
      <c r="BT82" s="112"/>
      <c r="BU82" s="112"/>
      <c r="BV82" s="112"/>
      <c r="BW82" s="112"/>
      <c r="BX82" s="112"/>
      <c r="BY82" s="112"/>
    </row>
    <row r="83" spans="1:77" ht="27.95" customHeight="1" x14ac:dyDescent="0.3">
      <c r="A83" s="98"/>
      <c r="B83" s="9" t="s">
        <v>7</v>
      </c>
      <c r="C83" s="9" t="s">
        <v>8</v>
      </c>
      <c r="D83" s="9" t="s">
        <v>2</v>
      </c>
      <c r="E83" s="9" t="s">
        <v>109</v>
      </c>
      <c r="F83" s="107">
        <v>0</v>
      </c>
      <c r="G83" s="107">
        <v>0</v>
      </c>
      <c r="H83" s="107">
        <v>0</v>
      </c>
      <c r="I83" s="107">
        <v>0</v>
      </c>
      <c r="J83" s="107">
        <v>0</v>
      </c>
      <c r="K83" s="107">
        <v>0</v>
      </c>
      <c r="L83" s="107">
        <v>0</v>
      </c>
      <c r="M83" s="107">
        <v>0</v>
      </c>
      <c r="N83" s="107">
        <v>0</v>
      </c>
      <c r="O83" s="107">
        <v>0</v>
      </c>
      <c r="P83" s="107">
        <v>0</v>
      </c>
      <c r="Q83" s="107">
        <v>0</v>
      </c>
      <c r="R83" s="107">
        <v>0</v>
      </c>
      <c r="S83" s="107">
        <v>0</v>
      </c>
      <c r="T83" s="107">
        <v>0</v>
      </c>
      <c r="U83" s="107">
        <v>0</v>
      </c>
      <c r="V83" s="107">
        <v>0</v>
      </c>
      <c r="W83" s="107">
        <v>0</v>
      </c>
      <c r="X83" s="107">
        <v>0</v>
      </c>
      <c r="Y83" s="107">
        <v>0</v>
      </c>
      <c r="Z83" s="107">
        <v>0</v>
      </c>
      <c r="AA83" s="107">
        <v>0</v>
      </c>
      <c r="AB83" s="107">
        <v>0</v>
      </c>
      <c r="AC83" s="107">
        <v>0</v>
      </c>
      <c r="AD83" s="107">
        <v>0</v>
      </c>
      <c r="AE83" s="146">
        <v>0</v>
      </c>
      <c r="AF83" s="107">
        <v>0</v>
      </c>
      <c r="AG83" s="112"/>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12"/>
      <c r="BJ83" s="112"/>
      <c r="BK83" s="112"/>
      <c r="BL83" s="112"/>
      <c r="BM83" s="112"/>
      <c r="BN83" s="112"/>
      <c r="BO83" s="112"/>
      <c r="BP83" s="112"/>
      <c r="BQ83" s="112"/>
      <c r="BR83" s="112"/>
      <c r="BS83" s="112"/>
      <c r="BT83" s="112"/>
      <c r="BU83" s="112"/>
      <c r="BV83" s="112"/>
      <c r="BW83" s="112"/>
      <c r="BX83" s="112"/>
      <c r="BY83" s="112"/>
    </row>
    <row r="84" spans="1:77" ht="27.95" customHeight="1" x14ac:dyDescent="0.3">
      <c r="A84" s="98"/>
      <c r="B84" s="9" t="s">
        <v>9</v>
      </c>
      <c r="C84" s="9" t="s">
        <v>10</v>
      </c>
      <c r="D84" s="9" t="s">
        <v>2</v>
      </c>
      <c r="E84" s="9" t="s">
        <v>109</v>
      </c>
      <c r="F84" s="107">
        <v>0</v>
      </c>
      <c r="G84" s="107">
        <v>0</v>
      </c>
      <c r="H84" s="107">
        <v>0</v>
      </c>
      <c r="I84" s="107">
        <v>0</v>
      </c>
      <c r="J84" s="107">
        <v>0</v>
      </c>
      <c r="K84" s="107">
        <v>0</v>
      </c>
      <c r="L84" s="107">
        <v>0</v>
      </c>
      <c r="M84" s="107">
        <v>0</v>
      </c>
      <c r="N84" s="107">
        <v>0</v>
      </c>
      <c r="O84" s="107">
        <v>0</v>
      </c>
      <c r="P84" s="107">
        <v>0</v>
      </c>
      <c r="Q84" s="107">
        <v>0</v>
      </c>
      <c r="R84" s="107">
        <v>0</v>
      </c>
      <c r="S84" s="107">
        <v>0</v>
      </c>
      <c r="T84" s="107">
        <v>0</v>
      </c>
      <c r="U84" s="107">
        <v>0</v>
      </c>
      <c r="V84" s="107">
        <v>0</v>
      </c>
      <c r="W84" s="107">
        <v>0</v>
      </c>
      <c r="X84" s="107">
        <v>0</v>
      </c>
      <c r="Y84" s="107">
        <v>0</v>
      </c>
      <c r="Z84" s="107">
        <v>0</v>
      </c>
      <c r="AA84" s="107">
        <v>0</v>
      </c>
      <c r="AB84" s="107">
        <v>0</v>
      </c>
      <c r="AC84" s="107">
        <v>0</v>
      </c>
      <c r="AD84" s="107">
        <v>0</v>
      </c>
      <c r="AE84" s="146">
        <v>0</v>
      </c>
      <c r="AF84" s="107">
        <v>0</v>
      </c>
      <c r="AG84" s="112"/>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12"/>
      <c r="BJ84" s="112"/>
      <c r="BK84" s="112"/>
      <c r="BL84" s="112"/>
      <c r="BM84" s="112"/>
      <c r="BN84" s="112"/>
      <c r="BO84" s="112"/>
      <c r="BP84" s="112"/>
      <c r="BQ84" s="112"/>
      <c r="BR84" s="112"/>
      <c r="BS84" s="112"/>
      <c r="BT84" s="112"/>
      <c r="BU84" s="112"/>
      <c r="BV84" s="112"/>
      <c r="BW84" s="112"/>
      <c r="BX84" s="112"/>
      <c r="BY84" s="112"/>
    </row>
    <row r="85" spans="1:77" ht="27.95" customHeight="1" x14ac:dyDescent="0.3">
      <c r="A85" s="98"/>
      <c r="B85" s="9" t="s">
        <v>11</v>
      </c>
      <c r="C85" s="9" t="s">
        <v>12</v>
      </c>
      <c r="D85" s="9" t="s">
        <v>2</v>
      </c>
      <c r="E85" s="9" t="s">
        <v>109</v>
      </c>
      <c r="F85" s="107">
        <v>0</v>
      </c>
      <c r="G85" s="107">
        <v>0</v>
      </c>
      <c r="H85" s="107">
        <v>0</v>
      </c>
      <c r="I85" s="107">
        <v>0</v>
      </c>
      <c r="J85" s="107">
        <v>0</v>
      </c>
      <c r="K85" s="107">
        <v>0</v>
      </c>
      <c r="L85" s="107">
        <v>0</v>
      </c>
      <c r="M85" s="107">
        <v>0</v>
      </c>
      <c r="N85" s="107">
        <v>0</v>
      </c>
      <c r="O85" s="107">
        <v>0</v>
      </c>
      <c r="P85" s="107">
        <v>0</v>
      </c>
      <c r="Q85" s="107">
        <v>0</v>
      </c>
      <c r="R85" s="107">
        <v>0</v>
      </c>
      <c r="S85" s="107">
        <v>0</v>
      </c>
      <c r="T85" s="107">
        <v>0</v>
      </c>
      <c r="U85" s="107">
        <v>0</v>
      </c>
      <c r="V85" s="107">
        <v>0</v>
      </c>
      <c r="W85" s="107">
        <v>0</v>
      </c>
      <c r="X85" s="107">
        <v>0</v>
      </c>
      <c r="Y85" s="107">
        <v>0</v>
      </c>
      <c r="Z85" s="107">
        <v>0</v>
      </c>
      <c r="AA85" s="107">
        <v>0</v>
      </c>
      <c r="AB85" s="107">
        <v>0</v>
      </c>
      <c r="AC85" s="107">
        <v>0</v>
      </c>
      <c r="AD85" s="107">
        <v>0</v>
      </c>
      <c r="AE85" s="146">
        <v>0</v>
      </c>
      <c r="AF85" s="107">
        <v>0</v>
      </c>
      <c r="AG85" s="112"/>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12"/>
      <c r="BJ85" s="112"/>
      <c r="BK85" s="112"/>
      <c r="BL85" s="112"/>
      <c r="BM85" s="112"/>
      <c r="BN85" s="112"/>
      <c r="BO85" s="112"/>
      <c r="BP85" s="112"/>
      <c r="BQ85" s="112"/>
      <c r="BR85" s="112"/>
      <c r="BS85" s="112"/>
      <c r="BT85" s="112"/>
      <c r="BU85" s="112"/>
      <c r="BV85" s="112"/>
      <c r="BW85" s="112"/>
      <c r="BX85" s="112"/>
      <c r="BY85" s="112"/>
    </row>
    <row r="86" spans="1:77" ht="27.95" customHeight="1" x14ac:dyDescent="0.3">
      <c r="A86" s="98"/>
      <c r="B86" s="20" t="s">
        <v>110</v>
      </c>
      <c r="C86" s="20"/>
      <c r="D86" s="20"/>
      <c r="E86" s="20"/>
      <c r="F86" s="105">
        <f t="shared" ref="F86:AF86" si="12">+SUM(F87:F88)</f>
        <v>358.91512639611108</v>
      </c>
      <c r="G86" s="105">
        <f t="shared" si="12"/>
        <v>0</v>
      </c>
      <c r="H86" s="105">
        <f t="shared" si="12"/>
        <v>9.8546403350349081</v>
      </c>
      <c r="I86" s="105">
        <f t="shared" si="12"/>
        <v>4306.9815167533334</v>
      </c>
      <c r="J86" s="105">
        <f t="shared" si="12"/>
        <v>0</v>
      </c>
      <c r="K86" s="105">
        <f t="shared" si="12"/>
        <v>0</v>
      </c>
      <c r="L86" s="105">
        <f t="shared" si="12"/>
        <v>4306.9815167533334</v>
      </c>
      <c r="M86" s="105">
        <f t="shared" si="12"/>
        <v>0</v>
      </c>
      <c r="N86" s="105">
        <f t="shared" si="12"/>
        <v>0</v>
      </c>
      <c r="O86" s="105">
        <f t="shared" si="12"/>
        <v>4306.9815167533334</v>
      </c>
      <c r="P86" s="105">
        <f t="shared" si="12"/>
        <v>0</v>
      </c>
      <c r="Q86" s="105">
        <f t="shared" si="12"/>
        <v>0</v>
      </c>
      <c r="R86" s="105">
        <f t="shared" si="12"/>
        <v>4306.9815167533334</v>
      </c>
      <c r="S86" s="105">
        <f t="shared" si="12"/>
        <v>0</v>
      </c>
      <c r="T86" s="105">
        <f t="shared" si="12"/>
        <v>0</v>
      </c>
      <c r="U86" s="105">
        <f t="shared" si="12"/>
        <v>1794.5756319805555</v>
      </c>
      <c r="V86" s="105">
        <f t="shared" si="12"/>
        <v>0</v>
      </c>
      <c r="W86" s="105">
        <f t="shared" si="12"/>
        <v>0</v>
      </c>
      <c r="X86" s="105">
        <f t="shared" si="12"/>
        <v>0</v>
      </c>
      <c r="Y86" s="105">
        <f t="shared" si="12"/>
        <v>0</v>
      </c>
      <c r="Z86" s="105">
        <f t="shared" si="12"/>
        <v>0</v>
      </c>
      <c r="AA86" s="105">
        <f t="shared" si="12"/>
        <v>0</v>
      </c>
      <c r="AB86" s="105">
        <f t="shared" si="12"/>
        <v>0</v>
      </c>
      <c r="AC86" s="105">
        <f t="shared" si="12"/>
        <v>0</v>
      </c>
      <c r="AD86" s="105">
        <f t="shared" si="12"/>
        <v>0</v>
      </c>
      <c r="AE86" s="145">
        <f t="shared" si="12"/>
        <v>0</v>
      </c>
      <c r="AF86" s="105">
        <f t="shared" si="12"/>
        <v>0</v>
      </c>
      <c r="AG86" s="14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48"/>
      <c r="BJ86" s="148"/>
      <c r="BK86" s="148"/>
      <c r="BL86" s="148"/>
      <c r="BM86" s="148"/>
      <c r="BN86" s="148"/>
      <c r="BO86" s="148"/>
      <c r="BP86" s="148"/>
      <c r="BQ86" s="148"/>
      <c r="BR86" s="148"/>
      <c r="BS86" s="148"/>
      <c r="BT86" s="148"/>
      <c r="BU86" s="148"/>
      <c r="BV86" s="148"/>
      <c r="BW86" s="148"/>
      <c r="BX86" s="148"/>
      <c r="BY86" s="148"/>
    </row>
    <row r="87" spans="1:77" ht="27.95" customHeight="1" x14ac:dyDescent="0.3">
      <c r="A87" s="98"/>
      <c r="B87" s="9" t="s">
        <v>187</v>
      </c>
      <c r="C87" s="9" t="s">
        <v>188</v>
      </c>
      <c r="D87" s="9" t="s">
        <v>2</v>
      </c>
      <c r="E87" s="9" t="s">
        <v>110</v>
      </c>
      <c r="F87" s="107">
        <v>358.91512639611108</v>
      </c>
      <c r="G87" s="107">
        <v>0</v>
      </c>
      <c r="H87" s="107">
        <v>0</v>
      </c>
      <c r="I87" s="107">
        <v>4306.9815167533334</v>
      </c>
      <c r="J87" s="107">
        <v>0</v>
      </c>
      <c r="K87" s="107">
        <v>0</v>
      </c>
      <c r="L87" s="107">
        <v>4306.9815167533334</v>
      </c>
      <c r="M87" s="107">
        <v>0</v>
      </c>
      <c r="N87" s="107">
        <v>0</v>
      </c>
      <c r="O87" s="107">
        <v>4306.9815167533334</v>
      </c>
      <c r="P87" s="107">
        <v>0</v>
      </c>
      <c r="Q87" s="107">
        <v>0</v>
      </c>
      <c r="R87" s="107">
        <v>4306.9815167533334</v>
      </c>
      <c r="S87" s="107">
        <v>0</v>
      </c>
      <c r="T87" s="107">
        <v>0</v>
      </c>
      <c r="U87" s="107">
        <v>1794.5756319805555</v>
      </c>
      <c r="V87" s="107">
        <v>0</v>
      </c>
      <c r="W87" s="107">
        <v>0</v>
      </c>
      <c r="X87" s="107">
        <v>0</v>
      </c>
      <c r="Y87" s="107">
        <v>0</v>
      </c>
      <c r="Z87" s="107">
        <v>0</v>
      </c>
      <c r="AA87" s="107">
        <v>0</v>
      </c>
      <c r="AB87" s="107">
        <v>0</v>
      </c>
      <c r="AC87" s="107">
        <v>0</v>
      </c>
      <c r="AD87" s="107">
        <v>0</v>
      </c>
      <c r="AE87" s="146">
        <v>0</v>
      </c>
      <c r="AF87" s="107">
        <v>0</v>
      </c>
      <c r="AG87" s="112"/>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12"/>
      <c r="BJ87" s="112"/>
      <c r="BK87" s="112"/>
      <c r="BL87" s="112"/>
      <c r="BM87" s="112"/>
      <c r="BN87" s="112"/>
      <c r="BO87" s="112"/>
      <c r="BP87" s="112"/>
      <c r="BQ87" s="112"/>
      <c r="BR87" s="112"/>
      <c r="BS87" s="112"/>
      <c r="BT87" s="112"/>
      <c r="BU87" s="112"/>
      <c r="BV87" s="112"/>
      <c r="BW87" s="112"/>
      <c r="BX87" s="112"/>
      <c r="BY87" s="112"/>
    </row>
    <row r="88" spans="1:77" ht="27.95" customHeight="1" x14ac:dyDescent="0.3">
      <c r="A88" s="98"/>
      <c r="B88" s="9" t="s">
        <v>158</v>
      </c>
      <c r="C88" s="9" t="s">
        <v>159</v>
      </c>
      <c r="D88" s="9" t="s">
        <v>60</v>
      </c>
      <c r="E88" s="9" t="s">
        <v>110</v>
      </c>
      <c r="F88" s="107">
        <v>0</v>
      </c>
      <c r="G88" s="107">
        <v>0</v>
      </c>
      <c r="H88" s="107">
        <v>9.8546403350349081</v>
      </c>
      <c r="I88" s="107">
        <v>0</v>
      </c>
      <c r="J88" s="107">
        <v>0</v>
      </c>
      <c r="K88" s="107">
        <v>0</v>
      </c>
      <c r="L88" s="107">
        <v>0</v>
      </c>
      <c r="M88" s="107">
        <v>0</v>
      </c>
      <c r="N88" s="107">
        <v>0</v>
      </c>
      <c r="O88" s="107">
        <v>0</v>
      </c>
      <c r="P88" s="107">
        <v>0</v>
      </c>
      <c r="Q88" s="107">
        <v>0</v>
      </c>
      <c r="R88" s="107">
        <v>0</v>
      </c>
      <c r="S88" s="107">
        <v>0</v>
      </c>
      <c r="T88" s="107">
        <v>0</v>
      </c>
      <c r="U88" s="107">
        <v>0</v>
      </c>
      <c r="V88" s="107">
        <v>0</v>
      </c>
      <c r="W88" s="107">
        <v>0</v>
      </c>
      <c r="X88" s="107">
        <v>0</v>
      </c>
      <c r="Y88" s="107">
        <v>0</v>
      </c>
      <c r="Z88" s="107">
        <v>0</v>
      </c>
      <c r="AA88" s="107">
        <v>0</v>
      </c>
      <c r="AB88" s="107">
        <v>0</v>
      </c>
      <c r="AC88" s="107">
        <v>0</v>
      </c>
      <c r="AD88" s="107">
        <v>0</v>
      </c>
      <c r="AE88" s="146">
        <v>0</v>
      </c>
      <c r="AF88" s="107">
        <v>0</v>
      </c>
      <c r="AG88" s="112"/>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12"/>
      <c r="BJ88" s="112"/>
      <c r="BK88" s="112"/>
      <c r="BL88" s="112"/>
      <c r="BM88" s="112"/>
      <c r="BN88" s="112"/>
      <c r="BO88" s="112"/>
      <c r="BP88" s="112"/>
      <c r="BQ88" s="112"/>
      <c r="BR88" s="112"/>
      <c r="BS88" s="112"/>
      <c r="BT88" s="112"/>
      <c r="BU88" s="112"/>
      <c r="BV88" s="112"/>
      <c r="BW88" s="112"/>
      <c r="BX88" s="112"/>
      <c r="BY88" s="112"/>
    </row>
    <row r="89" spans="1:77" ht="27.95" customHeight="1" x14ac:dyDescent="0.3">
      <c r="A89" s="98"/>
      <c r="B89" s="20" t="s">
        <v>25</v>
      </c>
      <c r="C89" s="20"/>
      <c r="D89" s="20"/>
      <c r="E89" s="20"/>
      <c r="F89" s="105">
        <f>+SUM(F90,F102)</f>
        <v>0</v>
      </c>
      <c r="G89" s="105">
        <f t="shared" ref="G89" si="13">+SUM(G90,G102)</f>
        <v>15.736321735900901</v>
      </c>
      <c r="H89" s="105">
        <f t="shared" ref="H89:I89" si="14">+SUM(H90,H102)</f>
        <v>0</v>
      </c>
      <c r="I89" s="105">
        <f t="shared" si="14"/>
        <v>0</v>
      </c>
      <c r="J89" s="105">
        <f t="shared" ref="J89" si="15">+SUM(J90,J102)</f>
        <v>16.295368231673372</v>
      </c>
      <c r="K89" s="105">
        <f t="shared" ref="K89:L89" si="16">+SUM(K90,K102)</f>
        <v>0</v>
      </c>
      <c r="L89" s="105">
        <f t="shared" si="16"/>
        <v>0</v>
      </c>
      <c r="M89" s="105">
        <f t="shared" ref="M89" si="17">+SUM(M90,M102)</f>
        <v>15.950339931673373</v>
      </c>
      <c r="N89" s="105">
        <f t="shared" ref="N89:O89" si="18">+SUM(N90,N102)</f>
        <v>0</v>
      </c>
      <c r="O89" s="105">
        <f t="shared" si="18"/>
        <v>0</v>
      </c>
      <c r="P89" s="105">
        <f t="shared" ref="P89" si="19">+SUM(P90,P102)</f>
        <v>15.93102022167337</v>
      </c>
      <c r="Q89" s="105">
        <f t="shared" ref="Q89:R89" si="20">+SUM(Q90,Q102)</f>
        <v>0</v>
      </c>
      <c r="R89" s="105">
        <f t="shared" si="20"/>
        <v>0</v>
      </c>
      <c r="S89" s="105">
        <f t="shared" ref="S89" si="21">+SUM(S90,S102)</f>
        <v>11.060210370244802</v>
      </c>
      <c r="T89" s="105">
        <f t="shared" ref="T89:U89" si="22">+SUM(T90,T102)</f>
        <v>0</v>
      </c>
      <c r="U89" s="105">
        <f t="shared" si="22"/>
        <v>0</v>
      </c>
      <c r="V89" s="105">
        <f t="shared" ref="V89" si="23">+SUM(V90,V102)</f>
        <v>11.060210370244802</v>
      </c>
      <c r="W89" s="105">
        <f t="shared" ref="W89:X89" si="24">+SUM(W90,W102)</f>
        <v>0</v>
      </c>
      <c r="X89" s="105">
        <f t="shared" si="24"/>
        <v>0</v>
      </c>
      <c r="Y89" s="105">
        <f t="shared" ref="Y89" si="25">+SUM(Y90,Y102)</f>
        <v>11.060210370244798</v>
      </c>
      <c r="Z89" s="105">
        <f t="shared" ref="Z89:AA89" si="26">+SUM(Z90,Z102)</f>
        <v>0</v>
      </c>
      <c r="AA89" s="105">
        <f t="shared" si="26"/>
        <v>0</v>
      </c>
      <c r="AB89" s="105">
        <f t="shared" ref="AB89" si="27">+SUM(AB90,AB102)</f>
        <v>11.060210370244798</v>
      </c>
      <c r="AC89" s="105">
        <f t="shared" ref="AC89" si="28">+SUM(AC90,AC102)</f>
        <v>0</v>
      </c>
      <c r="AD89" s="105">
        <f>+SUM(AD90,AD102)</f>
        <v>0</v>
      </c>
      <c r="AE89" s="145">
        <f t="shared" ref="AE89" si="29">+SUM(AE90,AE102)</f>
        <v>5.4152224760512473</v>
      </c>
      <c r="AF89" s="105">
        <f t="shared" ref="AF89" si="30">+SUM(AF90,AF102)</f>
        <v>0</v>
      </c>
      <c r="AG89" s="14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48"/>
      <c r="BJ89" s="148"/>
      <c r="BK89" s="148"/>
      <c r="BL89" s="148"/>
      <c r="BM89" s="148"/>
      <c r="BN89" s="148"/>
      <c r="BO89" s="148"/>
      <c r="BP89" s="148"/>
      <c r="BQ89" s="148"/>
      <c r="BR89" s="148"/>
      <c r="BS89" s="148"/>
      <c r="BT89" s="148"/>
      <c r="BU89" s="148"/>
      <c r="BV89" s="148"/>
      <c r="BW89" s="148"/>
      <c r="BX89" s="148"/>
      <c r="BY89" s="148"/>
    </row>
    <row r="90" spans="1:77" ht="27.95" customHeight="1" x14ac:dyDescent="0.3">
      <c r="A90" s="98"/>
      <c r="B90" s="21" t="s">
        <v>26</v>
      </c>
      <c r="C90" s="21"/>
      <c r="D90" s="21"/>
      <c r="E90" s="21"/>
      <c r="F90" s="111">
        <f>+SUM(F91:F101)</f>
        <v>0</v>
      </c>
      <c r="G90" s="111">
        <f t="shared" ref="G90" si="31">+SUM(G91:G101)</f>
        <v>13.736514808758045</v>
      </c>
      <c r="H90" s="111">
        <f t="shared" ref="H90:I90" si="32">+SUM(H91:H101)</f>
        <v>0</v>
      </c>
      <c r="I90" s="111">
        <f t="shared" si="32"/>
        <v>0</v>
      </c>
      <c r="J90" s="111">
        <f t="shared" ref="J90" si="33">+SUM(J91:J101)</f>
        <v>14.510810528816231</v>
      </c>
      <c r="K90" s="111">
        <f t="shared" ref="K90:L90" si="34">+SUM(K91:K101)</f>
        <v>0</v>
      </c>
      <c r="L90" s="111">
        <f t="shared" si="34"/>
        <v>0</v>
      </c>
      <c r="M90" s="111">
        <f t="shared" ref="M90" si="35">+SUM(M91:M101)</f>
        <v>14.165782228816232</v>
      </c>
      <c r="N90" s="111">
        <f t="shared" ref="N90:O90" si="36">+SUM(N91:N101)</f>
        <v>0</v>
      </c>
      <c r="O90" s="111">
        <f t="shared" si="36"/>
        <v>0</v>
      </c>
      <c r="P90" s="111">
        <f t="shared" ref="P90" si="37">+SUM(P91:P101)</f>
        <v>14.146462518816229</v>
      </c>
      <c r="Q90" s="111">
        <f t="shared" ref="Q90:R90" si="38">+SUM(Q91:Q101)</f>
        <v>0</v>
      </c>
      <c r="R90" s="111">
        <f t="shared" si="38"/>
        <v>0</v>
      </c>
      <c r="S90" s="111">
        <f t="shared" ref="S90" si="39">+SUM(S91:S101)</f>
        <v>9.2756526673876607</v>
      </c>
      <c r="T90" s="111">
        <f t="shared" ref="T90:U90" si="40">+SUM(T91:T101)</f>
        <v>0</v>
      </c>
      <c r="U90" s="111">
        <f t="shared" si="40"/>
        <v>0</v>
      </c>
      <c r="V90" s="111">
        <f t="shared" ref="V90" si="41">+SUM(V91:V101)</f>
        <v>9.2756526673876607</v>
      </c>
      <c r="W90" s="111">
        <f t="shared" ref="W90:X90" si="42">+SUM(W91:W101)</f>
        <v>0</v>
      </c>
      <c r="X90" s="111">
        <f t="shared" si="42"/>
        <v>0</v>
      </c>
      <c r="Y90" s="111">
        <f t="shared" ref="Y90" si="43">+SUM(Y91:Y101)</f>
        <v>9.2756526673876571</v>
      </c>
      <c r="Z90" s="111">
        <f t="shared" ref="Z90:AA90" si="44">+SUM(Z91:Z101)</f>
        <v>0</v>
      </c>
      <c r="AA90" s="111">
        <f t="shared" si="44"/>
        <v>0</v>
      </c>
      <c r="AB90" s="111">
        <f t="shared" ref="AB90" si="45">+SUM(AB91:AB101)</f>
        <v>9.2756526673876571</v>
      </c>
      <c r="AC90" s="111">
        <f t="shared" ref="AC90" si="46">+SUM(AC91:AC101)</f>
        <v>0</v>
      </c>
      <c r="AD90" s="111">
        <f>+SUM(AD91:AD101)</f>
        <v>0</v>
      </c>
      <c r="AE90" s="154">
        <f t="shared" ref="AE90" si="47">+SUM(AE91:AE101)</f>
        <v>4.3444878543369629</v>
      </c>
      <c r="AF90" s="111">
        <f t="shared" ref="AF90" si="48">+SUM(AF91:AF101)</f>
        <v>0</v>
      </c>
      <c r="AG90" s="155"/>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5"/>
      <c r="BJ90" s="155"/>
      <c r="BK90" s="155"/>
      <c r="BL90" s="155"/>
      <c r="BM90" s="155"/>
      <c r="BN90" s="155"/>
      <c r="BO90" s="155"/>
      <c r="BP90" s="155"/>
      <c r="BQ90" s="155"/>
      <c r="BR90" s="155"/>
      <c r="BS90" s="155"/>
      <c r="BT90" s="155"/>
      <c r="BU90" s="155"/>
      <c r="BV90" s="155"/>
      <c r="BW90" s="155"/>
      <c r="BX90" s="155"/>
      <c r="BY90" s="155"/>
    </row>
    <row r="91" spans="1:77" ht="27.95" customHeight="1" x14ac:dyDescent="0.3">
      <c r="A91" s="98"/>
      <c r="B91" s="9" t="s">
        <v>27</v>
      </c>
      <c r="C91" s="9" t="s">
        <v>28</v>
      </c>
      <c r="D91" s="9" t="s">
        <v>119</v>
      </c>
      <c r="E91" s="9" t="s">
        <v>112</v>
      </c>
      <c r="F91" s="107">
        <v>0</v>
      </c>
      <c r="G91" s="107">
        <v>2.8515320943328861</v>
      </c>
      <c r="H91" s="107">
        <v>0</v>
      </c>
      <c r="I91" s="107">
        <v>0</v>
      </c>
      <c r="J91" s="107">
        <v>2.8515320943328861</v>
      </c>
      <c r="K91" s="107">
        <v>0</v>
      </c>
      <c r="L91" s="107">
        <v>0</v>
      </c>
      <c r="M91" s="107">
        <v>2.8515320943328861</v>
      </c>
      <c r="N91" s="107">
        <v>0</v>
      </c>
      <c r="O91" s="107">
        <v>0</v>
      </c>
      <c r="P91" s="107">
        <v>2.8515320943328861</v>
      </c>
      <c r="Q91" s="107">
        <v>0</v>
      </c>
      <c r="R91" s="107">
        <v>0</v>
      </c>
      <c r="S91" s="107">
        <v>2.8515320943328861</v>
      </c>
      <c r="T91" s="107">
        <v>0</v>
      </c>
      <c r="U91" s="107">
        <v>0</v>
      </c>
      <c r="V91" s="107">
        <v>2.8515320943328861</v>
      </c>
      <c r="W91" s="107">
        <v>0</v>
      </c>
      <c r="X91" s="107">
        <v>0</v>
      </c>
      <c r="Y91" s="107">
        <v>2.8515320943328861</v>
      </c>
      <c r="Z91" s="107">
        <v>0</v>
      </c>
      <c r="AA91" s="107">
        <v>0</v>
      </c>
      <c r="AB91" s="107">
        <v>2.8515320943328861</v>
      </c>
      <c r="AC91" s="107">
        <v>0</v>
      </c>
      <c r="AD91" s="107">
        <v>0</v>
      </c>
      <c r="AE91" s="146">
        <v>1.3307149773553466</v>
      </c>
      <c r="AF91" s="107">
        <v>0</v>
      </c>
      <c r="AG91" s="112"/>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12"/>
      <c r="BJ91" s="112"/>
      <c r="BK91" s="112"/>
      <c r="BL91" s="112"/>
      <c r="BM91" s="112"/>
      <c r="BN91" s="112"/>
      <c r="BO91" s="112"/>
      <c r="BP91" s="112"/>
      <c r="BQ91" s="112"/>
      <c r="BR91" s="112"/>
      <c r="BS91" s="112"/>
      <c r="BT91" s="112"/>
      <c r="BU91" s="112"/>
      <c r="BV91" s="112"/>
      <c r="BW91" s="112"/>
      <c r="BX91" s="112"/>
      <c r="BY91" s="112"/>
    </row>
    <row r="92" spans="1:77" ht="27.95" customHeight="1" x14ac:dyDescent="0.3">
      <c r="A92" s="98"/>
      <c r="B92" s="9" t="s">
        <v>33</v>
      </c>
      <c r="C92" s="9" t="s">
        <v>34</v>
      </c>
      <c r="D92" s="9" t="s">
        <v>119</v>
      </c>
      <c r="E92" s="9" t="s">
        <v>112</v>
      </c>
      <c r="F92" s="107">
        <v>0</v>
      </c>
      <c r="G92" s="107">
        <v>2.1348479004561405</v>
      </c>
      <c r="H92" s="107">
        <v>0</v>
      </c>
      <c r="I92" s="107">
        <v>0</v>
      </c>
      <c r="J92" s="107">
        <v>2.3015145671228074</v>
      </c>
      <c r="K92" s="107">
        <v>0</v>
      </c>
      <c r="L92" s="107">
        <v>0</v>
      </c>
      <c r="M92" s="107">
        <v>2.301514567122807</v>
      </c>
      <c r="N92" s="107">
        <v>0</v>
      </c>
      <c r="O92" s="107">
        <v>0</v>
      </c>
      <c r="P92" s="107">
        <v>2.301514567122807</v>
      </c>
      <c r="Q92" s="107">
        <v>0</v>
      </c>
      <c r="R92" s="107">
        <v>0</v>
      </c>
      <c r="S92" s="107">
        <v>2.301514567122807</v>
      </c>
      <c r="T92" s="107">
        <v>0</v>
      </c>
      <c r="U92" s="107">
        <v>0</v>
      </c>
      <c r="V92" s="107">
        <v>2.301514567122807</v>
      </c>
      <c r="W92" s="107">
        <v>0</v>
      </c>
      <c r="X92" s="107">
        <v>0</v>
      </c>
      <c r="Y92" s="107">
        <v>2.3015145671228061</v>
      </c>
      <c r="Z92" s="107">
        <v>0</v>
      </c>
      <c r="AA92" s="107">
        <v>0</v>
      </c>
      <c r="AB92" s="107">
        <v>2.3015145671228057</v>
      </c>
      <c r="AC92" s="107">
        <v>0</v>
      </c>
      <c r="AD92" s="107">
        <v>0</v>
      </c>
      <c r="AE92" s="146">
        <v>1.6110601969859639</v>
      </c>
      <c r="AF92" s="107">
        <v>0</v>
      </c>
      <c r="AG92" s="112"/>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12"/>
      <c r="BJ92" s="112"/>
      <c r="BK92" s="112"/>
      <c r="BL92" s="112"/>
      <c r="BM92" s="112"/>
      <c r="BN92" s="112"/>
      <c r="BO92" s="112"/>
      <c r="BP92" s="112"/>
      <c r="BQ92" s="112"/>
      <c r="BR92" s="112"/>
      <c r="BS92" s="112"/>
      <c r="BT92" s="112"/>
      <c r="BU92" s="112"/>
      <c r="BV92" s="112"/>
      <c r="BW92" s="112"/>
      <c r="BX92" s="112"/>
      <c r="BY92" s="112"/>
    </row>
    <row r="93" spans="1:77" ht="27.95" customHeight="1" x14ac:dyDescent="0.3">
      <c r="A93" s="98"/>
      <c r="B93" s="9" t="s">
        <v>29</v>
      </c>
      <c r="C93" s="9" t="s">
        <v>30</v>
      </c>
      <c r="D93" s="9" t="s">
        <v>119</v>
      </c>
      <c r="E93" s="9" t="s">
        <v>112</v>
      </c>
      <c r="F93" s="107">
        <v>0</v>
      </c>
      <c r="G93" s="107">
        <v>2.8918855299999979</v>
      </c>
      <c r="H93" s="107">
        <v>0</v>
      </c>
      <c r="I93" s="107">
        <v>0</v>
      </c>
      <c r="J93" s="107">
        <v>2.891885519999998</v>
      </c>
      <c r="K93" s="107">
        <v>0</v>
      </c>
      <c r="L93" s="107">
        <v>0</v>
      </c>
      <c r="M93" s="107">
        <v>2.891885519999998</v>
      </c>
      <c r="N93" s="107">
        <v>0</v>
      </c>
      <c r="O93" s="107">
        <v>0</v>
      </c>
      <c r="P93" s="107">
        <v>2.891885519999998</v>
      </c>
      <c r="Q93" s="107">
        <v>0</v>
      </c>
      <c r="R93" s="107">
        <v>0</v>
      </c>
      <c r="S93" s="107">
        <v>2.891885519999998</v>
      </c>
      <c r="T93" s="107">
        <v>0</v>
      </c>
      <c r="U93" s="107">
        <v>0</v>
      </c>
      <c r="V93" s="107">
        <v>2.891885519999998</v>
      </c>
      <c r="W93" s="107">
        <v>0</v>
      </c>
      <c r="X93" s="107">
        <v>0</v>
      </c>
      <c r="Y93" s="107">
        <v>2.891885519999998</v>
      </c>
      <c r="Z93" s="107">
        <v>0</v>
      </c>
      <c r="AA93" s="107">
        <v>0</v>
      </c>
      <c r="AB93" s="107">
        <v>2.891885519999998</v>
      </c>
      <c r="AC93" s="107">
        <v>0</v>
      </c>
      <c r="AD93" s="107">
        <v>0</v>
      </c>
      <c r="AE93" s="146">
        <v>0.67477328799999947</v>
      </c>
      <c r="AF93" s="107">
        <v>0</v>
      </c>
      <c r="AG93" s="112"/>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12"/>
      <c r="BJ93" s="112"/>
      <c r="BK93" s="112"/>
      <c r="BL93" s="112"/>
      <c r="BM93" s="112"/>
      <c r="BN93" s="112"/>
      <c r="BO93" s="112"/>
      <c r="BP93" s="112"/>
      <c r="BQ93" s="112"/>
      <c r="BR93" s="112"/>
      <c r="BS93" s="112"/>
      <c r="BT93" s="112"/>
      <c r="BU93" s="112"/>
      <c r="BV93" s="112"/>
      <c r="BW93" s="112"/>
      <c r="BX93" s="112"/>
      <c r="BY93" s="112"/>
    </row>
    <row r="94" spans="1:77" ht="27.95" customHeight="1" x14ac:dyDescent="0.3">
      <c r="A94" s="98"/>
      <c r="B94" s="9" t="s">
        <v>31</v>
      </c>
      <c r="C94" s="9" t="s">
        <v>32</v>
      </c>
      <c r="D94" s="9" t="s">
        <v>119</v>
      </c>
      <c r="E94" s="9" t="s">
        <v>112</v>
      </c>
      <c r="F94" s="107">
        <v>0</v>
      </c>
      <c r="G94" s="107">
        <v>4.8708098514285698</v>
      </c>
      <c r="H94" s="107">
        <v>0</v>
      </c>
      <c r="I94" s="107">
        <v>0</v>
      </c>
      <c r="J94" s="107">
        <v>4.8708098514285698</v>
      </c>
      <c r="K94" s="107">
        <v>0</v>
      </c>
      <c r="L94" s="107">
        <v>0</v>
      </c>
      <c r="M94" s="107">
        <v>4.8708098514285698</v>
      </c>
      <c r="N94" s="107">
        <v>0</v>
      </c>
      <c r="O94" s="107">
        <v>0</v>
      </c>
      <c r="P94" s="107">
        <v>4.8708098514285698</v>
      </c>
      <c r="Q94" s="107">
        <v>0</v>
      </c>
      <c r="R94" s="107">
        <v>0</v>
      </c>
      <c r="S94" s="107">
        <v>0</v>
      </c>
      <c r="T94" s="107">
        <v>0</v>
      </c>
      <c r="U94" s="107">
        <v>0</v>
      </c>
      <c r="V94" s="107">
        <v>0</v>
      </c>
      <c r="W94" s="107">
        <v>0</v>
      </c>
      <c r="X94" s="107">
        <v>0</v>
      </c>
      <c r="Y94" s="107">
        <v>0</v>
      </c>
      <c r="Z94" s="107">
        <v>0</v>
      </c>
      <c r="AA94" s="107">
        <v>0</v>
      </c>
      <c r="AB94" s="107">
        <v>0</v>
      </c>
      <c r="AC94" s="107">
        <v>0</v>
      </c>
      <c r="AD94" s="107">
        <v>0</v>
      </c>
      <c r="AE94" s="146">
        <v>0</v>
      </c>
      <c r="AF94" s="107">
        <v>0</v>
      </c>
      <c r="AG94" s="112"/>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12"/>
      <c r="BJ94" s="112"/>
      <c r="BK94" s="112"/>
      <c r="BL94" s="112"/>
      <c r="BM94" s="112"/>
      <c r="BN94" s="112"/>
      <c r="BO94" s="112"/>
      <c r="BP94" s="112"/>
      <c r="BQ94" s="112"/>
      <c r="BR94" s="112"/>
      <c r="BS94" s="112"/>
      <c r="BT94" s="112"/>
      <c r="BU94" s="112"/>
      <c r="BV94" s="112"/>
      <c r="BW94" s="112"/>
      <c r="BX94" s="112"/>
      <c r="BY94" s="112"/>
    </row>
    <row r="95" spans="1:77" ht="27.95" customHeight="1" x14ac:dyDescent="0.3">
      <c r="A95" s="98"/>
      <c r="B95" s="9" t="s">
        <v>37</v>
      </c>
      <c r="C95" s="9" t="s">
        <v>38</v>
      </c>
      <c r="D95" s="9" t="s">
        <v>119</v>
      </c>
      <c r="E95" s="9" t="s">
        <v>112</v>
      </c>
      <c r="F95" s="107">
        <v>0</v>
      </c>
      <c r="G95" s="107">
        <v>0.23626809634997567</v>
      </c>
      <c r="H95" s="107">
        <v>0</v>
      </c>
      <c r="I95" s="107">
        <v>0</v>
      </c>
      <c r="J95" s="107">
        <v>0.47253619269995134</v>
      </c>
      <c r="K95" s="107">
        <v>0</v>
      </c>
      <c r="L95" s="107">
        <v>0</v>
      </c>
      <c r="M95" s="107">
        <v>0.47253619269995134</v>
      </c>
      <c r="N95" s="107">
        <v>0</v>
      </c>
      <c r="O95" s="107">
        <v>0</v>
      </c>
      <c r="P95" s="107">
        <v>0.47253619269995134</v>
      </c>
      <c r="Q95" s="107">
        <v>0</v>
      </c>
      <c r="R95" s="107">
        <v>0</v>
      </c>
      <c r="S95" s="107">
        <v>0.47253619269995134</v>
      </c>
      <c r="T95" s="107">
        <v>0</v>
      </c>
      <c r="U95" s="107">
        <v>0</v>
      </c>
      <c r="V95" s="107">
        <v>0.47253619269995134</v>
      </c>
      <c r="W95" s="107">
        <v>0</v>
      </c>
      <c r="X95" s="107">
        <v>0</v>
      </c>
      <c r="Y95" s="107">
        <v>0.47253619269995134</v>
      </c>
      <c r="Z95" s="107">
        <v>0</v>
      </c>
      <c r="AA95" s="107">
        <v>0</v>
      </c>
      <c r="AB95" s="107">
        <v>0.47253619269995134</v>
      </c>
      <c r="AC95" s="107">
        <v>0</v>
      </c>
      <c r="AD95" s="107">
        <v>0</v>
      </c>
      <c r="AE95" s="146">
        <v>0.39378016058329274</v>
      </c>
      <c r="AF95" s="107">
        <v>0</v>
      </c>
      <c r="AG95" s="112"/>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12"/>
      <c r="BJ95" s="112"/>
      <c r="BK95" s="112"/>
      <c r="BL95" s="112"/>
      <c r="BM95" s="112"/>
      <c r="BN95" s="112"/>
      <c r="BO95" s="112"/>
      <c r="BP95" s="112"/>
      <c r="BQ95" s="112"/>
      <c r="BR95" s="112"/>
      <c r="BS95" s="112"/>
      <c r="BT95" s="112"/>
      <c r="BU95" s="112"/>
      <c r="BV95" s="112"/>
      <c r="BW95" s="112"/>
      <c r="BX95" s="112"/>
      <c r="BY95" s="112"/>
    </row>
    <row r="96" spans="1:77" ht="27.95" customHeight="1" x14ac:dyDescent="0.3">
      <c r="A96" s="98"/>
      <c r="B96" s="9" t="s">
        <v>35</v>
      </c>
      <c r="C96" s="9" t="s">
        <v>36</v>
      </c>
      <c r="D96" s="9" t="s">
        <v>119</v>
      </c>
      <c r="E96" s="9" t="s">
        <v>112</v>
      </c>
      <c r="F96" s="107">
        <v>0</v>
      </c>
      <c r="G96" s="107">
        <v>0.4415619361904759</v>
      </c>
      <c r="H96" s="107">
        <v>0</v>
      </c>
      <c r="I96" s="107">
        <v>0</v>
      </c>
      <c r="J96" s="107">
        <v>0.48930681238095192</v>
      </c>
      <c r="K96" s="107">
        <v>0</v>
      </c>
      <c r="L96" s="107">
        <v>0</v>
      </c>
      <c r="M96" s="107">
        <v>0.48930681238095192</v>
      </c>
      <c r="N96" s="107">
        <v>0</v>
      </c>
      <c r="O96" s="107">
        <v>0</v>
      </c>
      <c r="P96" s="107">
        <v>0.48930681238095186</v>
      </c>
      <c r="Q96" s="107">
        <v>0</v>
      </c>
      <c r="R96" s="107">
        <v>0</v>
      </c>
      <c r="S96" s="107">
        <v>0.48930681238095186</v>
      </c>
      <c r="T96" s="107">
        <v>0</v>
      </c>
      <c r="U96" s="107">
        <v>0</v>
      </c>
      <c r="V96" s="107">
        <v>0.48930681238095186</v>
      </c>
      <c r="W96" s="107">
        <v>0</v>
      </c>
      <c r="X96" s="107">
        <v>0</v>
      </c>
      <c r="Y96" s="107">
        <v>0.48930681238095197</v>
      </c>
      <c r="Z96" s="107">
        <v>0</v>
      </c>
      <c r="AA96" s="107">
        <v>0</v>
      </c>
      <c r="AB96" s="107">
        <v>0.48930681238095186</v>
      </c>
      <c r="AC96" s="107">
        <v>0</v>
      </c>
      <c r="AD96" s="107">
        <v>0</v>
      </c>
      <c r="AE96" s="146">
        <v>9.7861362476190372E-2</v>
      </c>
      <c r="AF96" s="107">
        <v>0</v>
      </c>
      <c r="AG96" s="112"/>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12"/>
      <c r="BJ96" s="112"/>
      <c r="BK96" s="112"/>
      <c r="BL96" s="112"/>
      <c r="BM96" s="112"/>
      <c r="BN96" s="112"/>
      <c r="BO96" s="112"/>
      <c r="BP96" s="112"/>
      <c r="BQ96" s="112"/>
      <c r="BR96" s="112"/>
      <c r="BS96" s="112"/>
      <c r="BT96" s="112"/>
      <c r="BU96" s="112"/>
      <c r="BV96" s="112"/>
      <c r="BW96" s="112"/>
      <c r="BX96" s="112"/>
      <c r="BY96" s="112"/>
    </row>
    <row r="97" spans="1:77" ht="27.95" customHeight="1" x14ac:dyDescent="0.3">
      <c r="A97" s="98"/>
      <c r="B97" s="9" t="s">
        <v>155</v>
      </c>
      <c r="C97" s="9" t="s">
        <v>156</v>
      </c>
      <c r="D97" s="9" t="s">
        <v>119</v>
      </c>
      <c r="E97" s="9" t="s">
        <v>112</v>
      </c>
      <c r="F97" s="107">
        <v>0</v>
      </c>
      <c r="G97" s="107">
        <v>0</v>
      </c>
      <c r="H97" s="107">
        <v>0</v>
      </c>
      <c r="I97" s="107">
        <v>0</v>
      </c>
      <c r="J97" s="107">
        <v>0</v>
      </c>
      <c r="K97" s="107">
        <v>0</v>
      </c>
      <c r="L97" s="107">
        <v>0</v>
      </c>
      <c r="M97" s="107">
        <v>0</v>
      </c>
      <c r="N97" s="107">
        <v>0</v>
      </c>
      <c r="O97" s="107">
        <v>0</v>
      </c>
      <c r="P97" s="107">
        <v>0.22120000000000001</v>
      </c>
      <c r="Q97" s="107">
        <v>0</v>
      </c>
      <c r="R97" s="107">
        <v>0</v>
      </c>
      <c r="S97" s="107">
        <v>0.22120000000000001</v>
      </c>
      <c r="T97" s="107">
        <v>0</v>
      </c>
      <c r="U97" s="107">
        <v>0</v>
      </c>
      <c r="V97" s="107">
        <v>0.22120000000000001</v>
      </c>
      <c r="W97" s="107">
        <v>0</v>
      </c>
      <c r="X97" s="107">
        <v>0</v>
      </c>
      <c r="Y97" s="107">
        <v>0.22120000000000001</v>
      </c>
      <c r="Z97" s="107">
        <v>0</v>
      </c>
      <c r="AA97" s="107">
        <v>0</v>
      </c>
      <c r="AB97" s="107">
        <v>0.22120000000000001</v>
      </c>
      <c r="AC97" s="107">
        <v>0</v>
      </c>
      <c r="AD97" s="107">
        <v>0</v>
      </c>
      <c r="AE97" s="146">
        <v>0.22120000000000004</v>
      </c>
      <c r="AF97" s="107">
        <v>0</v>
      </c>
      <c r="AG97" s="112"/>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12"/>
      <c r="BJ97" s="112"/>
      <c r="BK97" s="112"/>
      <c r="BL97" s="112"/>
      <c r="BM97" s="112"/>
      <c r="BN97" s="112"/>
      <c r="BO97" s="112"/>
      <c r="BP97" s="112"/>
      <c r="BQ97" s="112"/>
      <c r="BR97" s="112"/>
      <c r="BS97" s="112"/>
      <c r="BT97" s="112"/>
      <c r="BU97" s="112"/>
      <c r="BV97" s="112"/>
      <c r="BW97" s="112"/>
      <c r="BX97" s="112"/>
      <c r="BY97" s="112"/>
    </row>
    <row r="98" spans="1:77" ht="27.95" customHeight="1" x14ac:dyDescent="0.3">
      <c r="A98" s="98"/>
      <c r="B98" s="9" t="s">
        <v>39</v>
      </c>
      <c r="C98" s="9" t="s">
        <v>40</v>
      </c>
      <c r="D98" s="9" t="s">
        <v>119</v>
      </c>
      <c r="E98" s="9" t="s">
        <v>112</v>
      </c>
      <c r="F98" s="107">
        <v>0</v>
      </c>
      <c r="G98" s="107">
        <v>0.24052004000000002</v>
      </c>
      <c r="H98" s="107">
        <v>0</v>
      </c>
      <c r="I98" s="107">
        <v>0</v>
      </c>
      <c r="J98" s="107">
        <v>0.24052004000000002</v>
      </c>
      <c r="K98" s="107">
        <v>0</v>
      </c>
      <c r="L98" s="107">
        <v>0</v>
      </c>
      <c r="M98" s="107">
        <v>0.24051971000000044</v>
      </c>
      <c r="N98" s="107">
        <v>0</v>
      </c>
      <c r="O98" s="107">
        <v>0</v>
      </c>
      <c r="P98" s="107">
        <v>0</v>
      </c>
      <c r="Q98" s="107">
        <v>0</v>
      </c>
      <c r="R98" s="107">
        <v>0</v>
      </c>
      <c r="S98" s="107">
        <v>0</v>
      </c>
      <c r="T98" s="107">
        <v>0</v>
      </c>
      <c r="U98" s="107">
        <v>0</v>
      </c>
      <c r="V98" s="107">
        <v>0</v>
      </c>
      <c r="W98" s="107">
        <v>0</v>
      </c>
      <c r="X98" s="107">
        <v>0</v>
      </c>
      <c r="Y98" s="107">
        <v>0</v>
      </c>
      <c r="Z98" s="107">
        <v>0</v>
      </c>
      <c r="AA98" s="107">
        <v>0</v>
      </c>
      <c r="AB98" s="107">
        <v>0</v>
      </c>
      <c r="AC98" s="107">
        <v>0</v>
      </c>
      <c r="AD98" s="107">
        <v>0</v>
      </c>
      <c r="AE98" s="146">
        <v>0</v>
      </c>
      <c r="AF98" s="107">
        <v>0</v>
      </c>
      <c r="AG98" s="112"/>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12"/>
      <c r="BJ98" s="112"/>
      <c r="BK98" s="112"/>
      <c r="BL98" s="112"/>
      <c r="BM98" s="112"/>
      <c r="BN98" s="112"/>
      <c r="BO98" s="112"/>
      <c r="BP98" s="112"/>
      <c r="BQ98" s="112"/>
      <c r="BR98" s="112"/>
      <c r="BS98" s="112"/>
      <c r="BT98" s="112"/>
      <c r="BU98" s="112"/>
      <c r="BV98" s="112"/>
      <c r="BW98" s="112"/>
      <c r="BX98" s="112"/>
      <c r="BY98" s="112"/>
    </row>
    <row r="99" spans="1:77" ht="27.95" customHeight="1" x14ac:dyDescent="0.3">
      <c r="A99" s="98"/>
      <c r="B99" s="9" t="s">
        <v>41</v>
      </c>
      <c r="C99" s="9" t="s">
        <v>42</v>
      </c>
      <c r="D99" s="9" t="s">
        <v>119</v>
      </c>
      <c r="E99" s="9" t="s">
        <v>112</v>
      </c>
      <c r="F99" s="107">
        <v>0</v>
      </c>
      <c r="G99" s="107">
        <v>0</v>
      </c>
      <c r="H99" s="107">
        <v>0</v>
      </c>
      <c r="I99" s="107">
        <v>0</v>
      </c>
      <c r="J99" s="107">
        <v>4.7677480851063818E-2</v>
      </c>
      <c r="K99" s="107">
        <v>0</v>
      </c>
      <c r="L99" s="107">
        <v>0</v>
      </c>
      <c r="M99" s="107">
        <v>4.7677480851063818E-2</v>
      </c>
      <c r="N99" s="107">
        <v>0</v>
      </c>
      <c r="O99" s="107">
        <v>0</v>
      </c>
      <c r="P99" s="107">
        <v>4.7677480851063818E-2</v>
      </c>
      <c r="Q99" s="107">
        <v>0</v>
      </c>
      <c r="R99" s="107">
        <v>0</v>
      </c>
      <c r="S99" s="107">
        <v>4.7677480851063818E-2</v>
      </c>
      <c r="T99" s="107">
        <v>0</v>
      </c>
      <c r="U99" s="107">
        <v>0</v>
      </c>
      <c r="V99" s="107">
        <v>4.7677480851063818E-2</v>
      </c>
      <c r="W99" s="107">
        <v>0</v>
      </c>
      <c r="X99" s="107">
        <v>0</v>
      </c>
      <c r="Y99" s="107">
        <v>4.7677480851063818E-2</v>
      </c>
      <c r="Z99" s="107">
        <v>0</v>
      </c>
      <c r="AA99" s="107">
        <v>0</v>
      </c>
      <c r="AB99" s="107">
        <v>4.7677480851063818E-2</v>
      </c>
      <c r="AC99" s="107">
        <v>0</v>
      </c>
      <c r="AD99" s="107">
        <v>0</v>
      </c>
      <c r="AE99" s="146">
        <v>1.5097868936170209E-2</v>
      </c>
      <c r="AF99" s="107">
        <v>0</v>
      </c>
      <c r="AG99" s="112"/>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12"/>
      <c r="BJ99" s="112"/>
      <c r="BK99" s="112"/>
      <c r="BL99" s="112"/>
      <c r="BM99" s="112"/>
      <c r="BN99" s="112"/>
      <c r="BO99" s="112"/>
      <c r="BP99" s="112"/>
      <c r="BQ99" s="112"/>
      <c r="BR99" s="112"/>
      <c r="BS99" s="112"/>
      <c r="BT99" s="112"/>
      <c r="BU99" s="112"/>
      <c r="BV99" s="112"/>
      <c r="BW99" s="112"/>
      <c r="BX99" s="112"/>
      <c r="BY99" s="112"/>
    </row>
    <row r="100" spans="1:77" ht="27.95" customHeight="1" x14ac:dyDescent="0.3">
      <c r="A100" s="98"/>
      <c r="B100" s="9" t="s">
        <v>45</v>
      </c>
      <c r="C100" s="9" t="s">
        <v>46</v>
      </c>
      <c r="D100" s="9" t="s">
        <v>119</v>
      </c>
      <c r="E100" s="9" t="s">
        <v>112</v>
      </c>
      <c r="F100" s="107">
        <v>0</v>
      </c>
      <c r="G100" s="107">
        <v>0</v>
      </c>
      <c r="H100" s="107">
        <v>0</v>
      </c>
      <c r="I100" s="107">
        <v>0</v>
      </c>
      <c r="J100" s="107">
        <v>0.34502796999999996</v>
      </c>
      <c r="K100" s="107">
        <v>0</v>
      </c>
      <c r="L100" s="107">
        <v>0</v>
      </c>
      <c r="M100" s="107">
        <v>0</v>
      </c>
      <c r="N100" s="107">
        <v>0</v>
      </c>
      <c r="O100" s="107">
        <v>0</v>
      </c>
      <c r="P100" s="107">
        <v>0</v>
      </c>
      <c r="Q100" s="107">
        <v>0</v>
      </c>
      <c r="R100" s="107">
        <v>0</v>
      </c>
      <c r="S100" s="107">
        <v>0</v>
      </c>
      <c r="T100" s="107">
        <v>0</v>
      </c>
      <c r="U100" s="107">
        <v>0</v>
      </c>
      <c r="V100" s="107">
        <v>0</v>
      </c>
      <c r="W100" s="107">
        <v>0</v>
      </c>
      <c r="X100" s="107">
        <v>0</v>
      </c>
      <c r="Y100" s="107">
        <v>0</v>
      </c>
      <c r="Z100" s="107">
        <v>0</v>
      </c>
      <c r="AA100" s="107">
        <v>0</v>
      </c>
      <c r="AB100" s="107">
        <v>0</v>
      </c>
      <c r="AC100" s="107">
        <v>0</v>
      </c>
      <c r="AD100" s="107">
        <v>0</v>
      </c>
      <c r="AE100" s="146">
        <v>0</v>
      </c>
      <c r="AF100" s="107">
        <v>0</v>
      </c>
      <c r="AG100" s="112"/>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12"/>
      <c r="BJ100" s="112"/>
      <c r="BK100" s="112"/>
      <c r="BL100" s="112"/>
      <c r="BM100" s="112"/>
      <c r="BN100" s="112"/>
      <c r="BO100" s="112"/>
      <c r="BP100" s="112"/>
      <c r="BQ100" s="112"/>
      <c r="BR100" s="112"/>
      <c r="BS100" s="112"/>
      <c r="BT100" s="112"/>
      <c r="BU100" s="112"/>
      <c r="BV100" s="112"/>
      <c r="BW100" s="112"/>
      <c r="BX100" s="112"/>
      <c r="BY100" s="112"/>
    </row>
    <row r="101" spans="1:77" ht="27.95" customHeight="1" x14ac:dyDescent="0.3">
      <c r="A101" s="98"/>
      <c r="B101" s="9" t="s">
        <v>43</v>
      </c>
      <c r="C101" s="9" t="s">
        <v>44</v>
      </c>
      <c r="D101" s="9" t="s">
        <v>119</v>
      </c>
      <c r="E101" s="9" t="s">
        <v>112</v>
      </c>
      <c r="F101" s="107">
        <v>0</v>
      </c>
      <c r="G101" s="107">
        <v>6.9089360000000002E-2</v>
      </c>
      <c r="H101" s="107">
        <v>0</v>
      </c>
      <c r="I101" s="107">
        <v>0</v>
      </c>
      <c r="J101" s="107">
        <v>0</v>
      </c>
      <c r="K101" s="107">
        <v>0</v>
      </c>
      <c r="L101" s="107">
        <v>0</v>
      </c>
      <c r="M101" s="107">
        <v>0</v>
      </c>
      <c r="N101" s="107">
        <v>0</v>
      </c>
      <c r="O101" s="107">
        <v>0</v>
      </c>
      <c r="P101" s="107">
        <v>0</v>
      </c>
      <c r="Q101" s="107">
        <v>0</v>
      </c>
      <c r="R101" s="107">
        <v>0</v>
      </c>
      <c r="S101" s="107">
        <v>0</v>
      </c>
      <c r="T101" s="107">
        <v>0</v>
      </c>
      <c r="U101" s="107">
        <v>0</v>
      </c>
      <c r="V101" s="107">
        <v>0</v>
      </c>
      <c r="W101" s="107">
        <v>0</v>
      </c>
      <c r="X101" s="107">
        <v>0</v>
      </c>
      <c r="Y101" s="107">
        <v>0</v>
      </c>
      <c r="Z101" s="107">
        <v>0</v>
      </c>
      <c r="AA101" s="107">
        <v>0</v>
      </c>
      <c r="AB101" s="107">
        <v>0</v>
      </c>
      <c r="AC101" s="107">
        <v>0</v>
      </c>
      <c r="AD101" s="107">
        <v>0</v>
      </c>
      <c r="AE101" s="146">
        <v>0</v>
      </c>
      <c r="AF101" s="107">
        <v>0</v>
      </c>
      <c r="AG101" s="112"/>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12"/>
      <c r="BJ101" s="112"/>
      <c r="BK101" s="112"/>
      <c r="BL101" s="112"/>
      <c r="BM101" s="112"/>
      <c r="BN101" s="112"/>
      <c r="BO101" s="112"/>
      <c r="BP101" s="112"/>
      <c r="BQ101" s="112"/>
      <c r="BR101" s="112"/>
      <c r="BS101" s="112"/>
      <c r="BT101" s="112"/>
      <c r="BU101" s="112"/>
      <c r="BV101" s="112"/>
      <c r="BW101" s="112"/>
      <c r="BX101" s="112"/>
      <c r="BY101" s="112"/>
    </row>
    <row r="102" spans="1:77" ht="27.95" customHeight="1" x14ac:dyDescent="0.3">
      <c r="A102" s="98"/>
      <c r="B102" s="21" t="s">
        <v>47</v>
      </c>
      <c r="C102" s="21"/>
      <c r="D102" s="21"/>
      <c r="E102" s="21"/>
      <c r="F102" s="111">
        <f t="shared" ref="F102:AF102" si="49">+SUM(F103:F104)</f>
        <v>0</v>
      </c>
      <c r="G102" s="111">
        <f t="shared" si="49"/>
        <v>1.9998069271428554</v>
      </c>
      <c r="H102" s="111">
        <f t="shared" si="49"/>
        <v>0</v>
      </c>
      <c r="I102" s="111">
        <f t="shared" si="49"/>
        <v>0</v>
      </c>
      <c r="J102" s="111">
        <f t="shared" si="49"/>
        <v>1.7845577028571411</v>
      </c>
      <c r="K102" s="111">
        <f t="shared" si="49"/>
        <v>0</v>
      </c>
      <c r="L102" s="111">
        <f t="shared" si="49"/>
        <v>0</v>
      </c>
      <c r="M102" s="111">
        <f t="shared" si="49"/>
        <v>1.7845577028571411</v>
      </c>
      <c r="N102" s="111">
        <f t="shared" si="49"/>
        <v>0</v>
      </c>
      <c r="O102" s="111">
        <f t="shared" si="49"/>
        <v>0</v>
      </c>
      <c r="P102" s="111">
        <f t="shared" si="49"/>
        <v>1.7845577028571411</v>
      </c>
      <c r="Q102" s="111">
        <f t="shared" si="49"/>
        <v>0</v>
      </c>
      <c r="R102" s="111">
        <f t="shared" si="49"/>
        <v>0</v>
      </c>
      <c r="S102" s="111">
        <f t="shared" si="49"/>
        <v>1.7845577028571411</v>
      </c>
      <c r="T102" s="111">
        <f t="shared" si="49"/>
        <v>0</v>
      </c>
      <c r="U102" s="111">
        <f t="shared" si="49"/>
        <v>0</v>
      </c>
      <c r="V102" s="111">
        <f t="shared" si="49"/>
        <v>1.7845577028571411</v>
      </c>
      <c r="W102" s="111">
        <f t="shared" si="49"/>
        <v>0</v>
      </c>
      <c r="X102" s="111">
        <f t="shared" si="49"/>
        <v>0</v>
      </c>
      <c r="Y102" s="111">
        <f t="shared" si="49"/>
        <v>1.7845577028571411</v>
      </c>
      <c r="Z102" s="111">
        <f t="shared" si="49"/>
        <v>0</v>
      </c>
      <c r="AA102" s="111">
        <f t="shared" si="49"/>
        <v>0</v>
      </c>
      <c r="AB102" s="111">
        <f t="shared" si="49"/>
        <v>1.7845577028571411</v>
      </c>
      <c r="AC102" s="111">
        <f t="shared" si="49"/>
        <v>0</v>
      </c>
      <c r="AD102" s="111">
        <f t="shared" si="49"/>
        <v>0</v>
      </c>
      <c r="AE102" s="154">
        <f t="shared" si="49"/>
        <v>1.0707346217142846</v>
      </c>
      <c r="AF102" s="111">
        <f t="shared" si="49"/>
        <v>0</v>
      </c>
      <c r="AG102" s="155"/>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5"/>
      <c r="BJ102" s="155"/>
      <c r="BK102" s="155"/>
      <c r="BL102" s="155"/>
      <c r="BM102" s="155"/>
      <c r="BN102" s="155"/>
      <c r="BO102" s="155"/>
      <c r="BP102" s="155"/>
      <c r="BQ102" s="155"/>
      <c r="BR102" s="155"/>
      <c r="BS102" s="155"/>
      <c r="BT102" s="155"/>
      <c r="BU102" s="155"/>
      <c r="BV102" s="155"/>
      <c r="BW102" s="155"/>
      <c r="BX102" s="155"/>
      <c r="BY102" s="155"/>
    </row>
    <row r="103" spans="1:77" ht="27.95" customHeight="1" x14ac:dyDescent="0.3">
      <c r="A103" s="98"/>
      <c r="B103" s="9" t="s">
        <v>48</v>
      </c>
      <c r="C103" s="9" t="s">
        <v>49</v>
      </c>
      <c r="D103" s="9" t="s">
        <v>119</v>
      </c>
      <c r="E103" s="9" t="s">
        <v>112</v>
      </c>
      <c r="F103" s="107">
        <v>0</v>
      </c>
      <c r="G103" s="107">
        <v>1.7845577028571411</v>
      </c>
      <c r="H103" s="107">
        <v>0</v>
      </c>
      <c r="I103" s="107">
        <v>0</v>
      </c>
      <c r="J103" s="107">
        <v>1.7845577028571411</v>
      </c>
      <c r="K103" s="107">
        <v>0</v>
      </c>
      <c r="L103" s="107">
        <v>0</v>
      </c>
      <c r="M103" s="107">
        <v>1.7845577028571411</v>
      </c>
      <c r="N103" s="107">
        <v>0</v>
      </c>
      <c r="O103" s="107">
        <v>0</v>
      </c>
      <c r="P103" s="107">
        <v>1.7845577028571411</v>
      </c>
      <c r="Q103" s="107">
        <v>0</v>
      </c>
      <c r="R103" s="107">
        <v>0</v>
      </c>
      <c r="S103" s="107">
        <v>1.7845577028571411</v>
      </c>
      <c r="T103" s="107">
        <v>0</v>
      </c>
      <c r="U103" s="107">
        <v>0</v>
      </c>
      <c r="V103" s="107">
        <v>1.7845577028571411</v>
      </c>
      <c r="W103" s="107">
        <v>0</v>
      </c>
      <c r="X103" s="107">
        <v>0</v>
      </c>
      <c r="Y103" s="107">
        <v>1.7845577028571411</v>
      </c>
      <c r="Z103" s="107">
        <v>0</v>
      </c>
      <c r="AA103" s="107">
        <v>0</v>
      </c>
      <c r="AB103" s="107">
        <v>1.7845577028571411</v>
      </c>
      <c r="AC103" s="107">
        <v>0</v>
      </c>
      <c r="AD103" s="107">
        <v>0</v>
      </c>
      <c r="AE103" s="146">
        <v>1.0707346217142846</v>
      </c>
      <c r="AF103" s="107">
        <v>0</v>
      </c>
      <c r="AG103" s="112"/>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12"/>
      <c r="BJ103" s="112"/>
      <c r="BK103" s="112"/>
      <c r="BL103" s="112"/>
      <c r="BM103" s="112"/>
      <c r="BN103" s="112"/>
      <c r="BO103" s="112"/>
      <c r="BP103" s="112"/>
      <c r="BQ103" s="112"/>
      <c r="BR103" s="112"/>
      <c r="BS103" s="112"/>
      <c r="BT103" s="112"/>
      <c r="BU103" s="112"/>
      <c r="BV103" s="112"/>
      <c r="BW103" s="112"/>
      <c r="BX103" s="112"/>
      <c r="BY103" s="112"/>
    </row>
    <row r="104" spans="1:77" ht="27.95" customHeight="1" x14ac:dyDescent="0.3">
      <c r="A104" s="98"/>
      <c r="B104" s="9" t="s">
        <v>50</v>
      </c>
      <c r="C104" s="9" t="s">
        <v>51</v>
      </c>
      <c r="D104" s="9" t="s">
        <v>119</v>
      </c>
      <c r="E104" s="9" t="s">
        <v>112</v>
      </c>
      <c r="F104" s="107">
        <v>0</v>
      </c>
      <c r="G104" s="107">
        <v>0.21524922428571433</v>
      </c>
      <c r="H104" s="107">
        <v>0</v>
      </c>
      <c r="I104" s="107">
        <v>0</v>
      </c>
      <c r="J104" s="107">
        <v>0</v>
      </c>
      <c r="K104" s="107">
        <v>0</v>
      </c>
      <c r="L104" s="107">
        <v>0</v>
      </c>
      <c r="M104" s="107">
        <v>0</v>
      </c>
      <c r="N104" s="107">
        <v>0</v>
      </c>
      <c r="O104" s="107">
        <v>0</v>
      </c>
      <c r="P104" s="107">
        <v>0</v>
      </c>
      <c r="Q104" s="107">
        <v>0</v>
      </c>
      <c r="R104" s="107">
        <v>0</v>
      </c>
      <c r="S104" s="107">
        <v>0</v>
      </c>
      <c r="T104" s="107">
        <v>0</v>
      </c>
      <c r="U104" s="107">
        <v>0</v>
      </c>
      <c r="V104" s="107">
        <v>0</v>
      </c>
      <c r="W104" s="107">
        <v>0</v>
      </c>
      <c r="X104" s="107">
        <v>0</v>
      </c>
      <c r="Y104" s="107">
        <v>0</v>
      </c>
      <c r="Z104" s="107">
        <v>0</v>
      </c>
      <c r="AA104" s="107">
        <v>0</v>
      </c>
      <c r="AB104" s="107">
        <v>0</v>
      </c>
      <c r="AC104" s="107">
        <v>0</v>
      </c>
      <c r="AD104" s="107">
        <v>0</v>
      </c>
      <c r="AE104" s="146">
        <v>0</v>
      </c>
      <c r="AF104" s="107">
        <v>0</v>
      </c>
      <c r="AG104" s="112"/>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12"/>
      <c r="BJ104" s="112"/>
      <c r="BK104" s="112"/>
      <c r="BL104" s="112"/>
      <c r="BM104" s="112"/>
      <c r="BN104" s="112"/>
      <c r="BO104" s="112"/>
      <c r="BP104" s="112"/>
      <c r="BQ104" s="112"/>
      <c r="BR104" s="112"/>
      <c r="BS104" s="112"/>
      <c r="BT104" s="112"/>
      <c r="BU104" s="112"/>
      <c r="BV104" s="112"/>
      <c r="BW104" s="112"/>
      <c r="BX104" s="112"/>
      <c r="BY104" s="112"/>
    </row>
    <row r="105" spans="1:77" ht="27.95" customHeight="1" x14ac:dyDescent="0.3">
      <c r="A105" s="98"/>
      <c r="B105" s="20" t="s">
        <v>113</v>
      </c>
      <c r="C105" s="20"/>
      <c r="D105" s="20"/>
      <c r="E105" s="20"/>
      <c r="F105" s="105">
        <f t="shared" ref="F105:AF105" si="50">+SUM(F106:F111)</f>
        <v>612.81205651163089</v>
      </c>
      <c r="G105" s="105">
        <f t="shared" si="50"/>
        <v>0</v>
      </c>
      <c r="H105" s="105">
        <f t="shared" si="50"/>
        <v>0</v>
      </c>
      <c r="I105" s="105">
        <f t="shared" si="50"/>
        <v>3498.4212820631792</v>
      </c>
      <c r="J105" s="105">
        <f t="shared" si="50"/>
        <v>81.532307692307697</v>
      </c>
      <c r="K105" s="105">
        <f t="shared" si="50"/>
        <v>0</v>
      </c>
      <c r="L105" s="105">
        <f t="shared" si="50"/>
        <v>3691.1806919531655</v>
      </c>
      <c r="M105" s="105">
        <f t="shared" si="50"/>
        <v>81.532307692307697</v>
      </c>
      <c r="N105" s="105">
        <f t="shared" si="50"/>
        <v>0</v>
      </c>
      <c r="O105" s="105">
        <f t="shared" si="50"/>
        <v>667.2712467174872</v>
      </c>
      <c r="P105" s="105">
        <f t="shared" si="50"/>
        <v>81.532307692307697</v>
      </c>
      <c r="Q105" s="105">
        <f t="shared" si="50"/>
        <v>0</v>
      </c>
      <c r="R105" s="105">
        <f t="shared" si="50"/>
        <v>512.73071516666664</v>
      </c>
      <c r="S105" s="105">
        <f t="shared" si="50"/>
        <v>81.532307692307697</v>
      </c>
      <c r="T105" s="105">
        <f t="shared" si="50"/>
        <v>0</v>
      </c>
      <c r="U105" s="105">
        <f t="shared" si="50"/>
        <v>512.73071516666664</v>
      </c>
      <c r="V105" s="105">
        <f t="shared" si="50"/>
        <v>81.532307692307697</v>
      </c>
      <c r="W105" s="105">
        <f t="shared" si="50"/>
        <v>0</v>
      </c>
      <c r="X105" s="105">
        <f t="shared" si="50"/>
        <v>512.73071516666664</v>
      </c>
      <c r="Y105" s="105">
        <f t="shared" si="50"/>
        <v>81.532307692307697</v>
      </c>
      <c r="Z105" s="105">
        <f t="shared" si="50"/>
        <v>0</v>
      </c>
      <c r="AA105" s="105">
        <f t="shared" si="50"/>
        <v>512.73071516666664</v>
      </c>
      <c r="AB105" s="105">
        <f t="shared" si="50"/>
        <v>40.766153846153848</v>
      </c>
      <c r="AC105" s="105">
        <f t="shared" si="50"/>
        <v>0</v>
      </c>
      <c r="AD105" s="105">
        <f t="shared" si="50"/>
        <v>51.273071516666661</v>
      </c>
      <c r="AE105" s="145">
        <f t="shared" si="50"/>
        <v>0</v>
      </c>
      <c r="AF105" s="105">
        <f t="shared" si="50"/>
        <v>0</v>
      </c>
      <c r="AG105" s="14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48"/>
      <c r="BJ105" s="148"/>
      <c r="BK105" s="148"/>
      <c r="BL105" s="148"/>
      <c r="BM105" s="148"/>
      <c r="BN105" s="148"/>
      <c r="BO105" s="148"/>
      <c r="BP105" s="148"/>
      <c r="BQ105" s="148"/>
      <c r="BR105" s="148"/>
      <c r="BS105" s="148"/>
      <c r="BT105" s="148"/>
      <c r="BU105" s="148"/>
      <c r="BV105" s="148"/>
      <c r="BW105" s="148"/>
      <c r="BX105" s="148"/>
      <c r="BY105" s="148"/>
    </row>
    <row r="106" spans="1:77" ht="27.95" customHeight="1" x14ac:dyDescent="0.3">
      <c r="A106" s="98"/>
      <c r="B106" s="9" t="s">
        <v>154</v>
      </c>
      <c r="C106" s="9" t="s">
        <v>153</v>
      </c>
      <c r="D106" s="9" t="s">
        <v>119</v>
      </c>
      <c r="E106" s="9" t="s">
        <v>113</v>
      </c>
      <c r="F106" s="107">
        <v>0</v>
      </c>
      <c r="G106" s="107">
        <v>0</v>
      </c>
      <c r="H106" s="107">
        <v>0</v>
      </c>
      <c r="I106" s="107">
        <v>0</v>
      </c>
      <c r="J106" s="107">
        <v>81.532307692307697</v>
      </c>
      <c r="K106" s="107">
        <v>0</v>
      </c>
      <c r="L106" s="107">
        <v>0</v>
      </c>
      <c r="M106" s="107">
        <v>81.532307692307697</v>
      </c>
      <c r="N106" s="107">
        <v>0</v>
      </c>
      <c r="O106" s="107">
        <v>0</v>
      </c>
      <c r="P106" s="107">
        <v>81.532307692307697</v>
      </c>
      <c r="Q106" s="107">
        <v>0</v>
      </c>
      <c r="R106" s="107">
        <v>0</v>
      </c>
      <c r="S106" s="107">
        <v>81.532307692307697</v>
      </c>
      <c r="T106" s="107">
        <v>0</v>
      </c>
      <c r="U106" s="107">
        <v>0</v>
      </c>
      <c r="V106" s="107">
        <v>81.532307692307697</v>
      </c>
      <c r="W106" s="107">
        <v>0</v>
      </c>
      <c r="X106" s="107">
        <v>0</v>
      </c>
      <c r="Y106" s="107">
        <v>81.532307692307697</v>
      </c>
      <c r="Z106" s="107">
        <v>0</v>
      </c>
      <c r="AA106" s="107">
        <v>0</v>
      </c>
      <c r="AB106" s="107">
        <v>40.766153846153848</v>
      </c>
      <c r="AC106" s="107">
        <v>0</v>
      </c>
      <c r="AD106" s="107">
        <v>0</v>
      </c>
      <c r="AE106" s="146">
        <v>0</v>
      </c>
      <c r="AF106" s="107">
        <v>0</v>
      </c>
      <c r="AG106" s="112"/>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12"/>
      <c r="BJ106" s="112"/>
      <c r="BK106" s="112"/>
      <c r="BL106" s="112"/>
      <c r="BM106" s="112"/>
      <c r="BN106" s="112"/>
      <c r="BO106" s="112"/>
      <c r="BP106" s="112"/>
      <c r="BQ106" s="112"/>
      <c r="BR106" s="112"/>
      <c r="BS106" s="112"/>
      <c r="BT106" s="112"/>
      <c r="BU106" s="112"/>
      <c r="BV106" s="112"/>
      <c r="BW106" s="112"/>
      <c r="BX106" s="112"/>
      <c r="BY106" s="112"/>
    </row>
    <row r="107" spans="1:77" ht="27.95" customHeight="1" x14ac:dyDescent="0.3">
      <c r="A107" s="98"/>
      <c r="B107" s="9" t="s">
        <v>173</v>
      </c>
      <c r="C107" s="9" t="s">
        <v>174</v>
      </c>
      <c r="D107" s="9" t="s">
        <v>2</v>
      </c>
      <c r="E107" s="9" t="s">
        <v>113</v>
      </c>
      <c r="F107" s="107">
        <v>0</v>
      </c>
      <c r="G107" s="107">
        <v>0</v>
      </c>
      <c r="H107" s="107">
        <v>0</v>
      </c>
      <c r="I107" s="107">
        <v>1438.0070566284717</v>
      </c>
      <c r="J107" s="107">
        <v>0</v>
      </c>
      <c r="K107" s="107">
        <v>0</v>
      </c>
      <c r="L107" s="107">
        <v>2876.4455585184578</v>
      </c>
      <c r="M107" s="107">
        <v>0</v>
      </c>
      <c r="N107" s="107">
        <v>0</v>
      </c>
      <c r="O107" s="107">
        <v>0</v>
      </c>
      <c r="P107" s="107">
        <v>0</v>
      </c>
      <c r="Q107" s="107">
        <v>0</v>
      </c>
      <c r="R107" s="107">
        <v>0</v>
      </c>
      <c r="S107" s="107">
        <v>0</v>
      </c>
      <c r="T107" s="107">
        <v>0</v>
      </c>
      <c r="U107" s="107">
        <v>0</v>
      </c>
      <c r="V107" s="107">
        <v>0</v>
      </c>
      <c r="W107" s="107">
        <v>0</v>
      </c>
      <c r="X107" s="107">
        <v>0</v>
      </c>
      <c r="Y107" s="107">
        <v>0</v>
      </c>
      <c r="Z107" s="107">
        <v>0</v>
      </c>
      <c r="AA107" s="107">
        <v>0</v>
      </c>
      <c r="AB107" s="107">
        <v>0</v>
      </c>
      <c r="AC107" s="107">
        <v>0</v>
      </c>
      <c r="AD107" s="107">
        <v>0</v>
      </c>
      <c r="AE107" s="146">
        <v>0</v>
      </c>
      <c r="AF107" s="107">
        <v>0</v>
      </c>
      <c r="AG107" s="112"/>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12"/>
      <c r="BJ107" s="112"/>
      <c r="BK107" s="112"/>
      <c r="BL107" s="112"/>
      <c r="BM107" s="112"/>
      <c r="BN107" s="112"/>
      <c r="BO107" s="112"/>
      <c r="BP107" s="112"/>
      <c r="BQ107" s="112"/>
      <c r="BR107" s="112"/>
      <c r="BS107" s="112"/>
      <c r="BT107" s="112"/>
      <c r="BU107" s="112"/>
      <c r="BV107" s="112"/>
      <c r="BW107" s="112"/>
      <c r="BX107" s="112"/>
      <c r="BY107" s="112"/>
    </row>
    <row r="108" spans="1:77" ht="27.95" customHeight="1" x14ac:dyDescent="0.3">
      <c r="A108" s="98"/>
      <c r="B108" s="9" t="s">
        <v>177</v>
      </c>
      <c r="C108" s="9" t="s">
        <v>178</v>
      </c>
      <c r="D108" s="9" t="s">
        <v>2</v>
      </c>
      <c r="E108" s="9" t="s">
        <v>113</v>
      </c>
      <c r="F108" s="107">
        <v>0</v>
      </c>
      <c r="G108" s="107">
        <v>0</v>
      </c>
      <c r="H108" s="107">
        <v>0</v>
      </c>
      <c r="I108" s="107">
        <v>0</v>
      </c>
      <c r="J108" s="107">
        <v>0</v>
      </c>
      <c r="K108" s="107">
        <v>0</v>
      </c>
      <c r="L108" s="107">
        <v>0</v>
      </c>
      <c r="M108" s="107">
        <v>0</v>
      </c>
      <c r="N108" s="107">
        <v>0</v>
      </c>
      <c r="O108" s="107">
        <v>256.36535758333332</v>
      </c>
      <c r="P108" s="107">
        <v>0</v>
      </c>
      <c r="Q108" s="107">
        <v>0</v>
      </c>
      <c r="R108" s="107">
        <v>512.73071516666664</v>
      </c>
      <c r="S108" s="107">
        <v>0</v>
      </c>
      <c r="T108" s="107">
        <v>0</v>
      </c>
      <c r="U108" s="107">
        <v>512.73071516666664</v>
      </c>
      <c r="V108" s="107">
        <v>0</v>
      </c>
      <c r="W108" s="107">
        <v>0</v>
      </c>
      <c r="X108" s="107">
        <v>512.73071516666664</v>
      </c>
      <c r="Y108" s="107">
        <v>0</v>
      </c>
      <c r="Z108" s="107">
        <v>0</v>
      </c>
      <c r="AA108" s="107">
        <v>512.73071516666664</v>
      </c>
      <c r="AB108" s="107">
        <v>0</v>
      </c>
      <c r="AC108" s="107">
        <v>0</v>
      </c>
      <c r="AD108" s="107">
        <v>51.273071516666661</v>
      </c>
      <c r="AE108" s="146">
        <v>0</v>
      </c>
      <c r="AF108" s="107">
        <v>0</v>
      </c>
      <c r="AG108" s="112"/>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12"/>
      <c r="BJ108" s="112"/>
      <c r="BK108" s="112"/>
      <c r="BL108" s="112"/>
      <c r="BM108" s="112"/>
      <c r="BN108" s="112"/>
      <c r="BO108" s="112"/>
      <c r="BP108" s="112"/>
      <c r="BQ108" s="112"/>
      <c r="BR108" s="112"/>
      <c r="BS108" s="112"/>
      <c r="BT108" s="112"/>
      <c r="BU108" s="112"/>
      <c r="BV108" s="112"/>
      <c r="BW108" s="112"/>
      <c r="BX108" s="112"/>
      <c r="BY108" s="112"/>
    </row>
    <row r="109" spans="1:77" ht="27.95" customHeight="1" x14ac:dyDescent="0.3">
      <c r="A109" s="98"/>
      <c r="B109" s="9" t="s">
        <v>160</v>
      </c>
      <c r="C109" s="9" t="s">
        <v>161</v>
      </c>
      <c r="D109" s="9" t="s">
        <v>2</v>
      </c>
      <c r="E109" s="9" t="s">
        <v>113</v>
      </c>
      <c r="F109" s="107">
        <v>605.76923076923083</v>
      </c>
      <c r="G109" s="107">
        <v>0</v>
      </c>
      <c r="H109" s="107">
        <v>0</v>
      </c>
      <c r="I109" s="107">
        <v>807.69230769230774</v>
      </c>
      <c r="J109" s="107">
        <v>0</v>
      </c>
      <c r="K109" s="107">
        <v>0</v>
      </c>
      <c r="L109" s="107">
        <v>807.69230769230774</v>
      </c>
      <c r="M109" s="107">
        <v>0</v>
      </c>
      <c r="N109" s="107">
        <v>0</v>
      </c>
      <c r="O109" s="107">
        <v>403.84615384615387</v>
      </c>
      <c r="P109" s="107">
        <v>0</v>
      </c>
      <c r="Q109" s="107">
        <v>0</v>
      </c>
      <c r="R109" s="107">
        <v>0</v>
      </c>
      <c r="S109" s="107">
        <v>0</v>
      </c>
      <c r="T109" s="107">
        <v>0</v>
      </c>
      <c r="U109" s="107">
        <v>0</v>
      </c>
      <c r="V109" s="107">
        <v>0</v>
      </c>
      <c r="W109" s="107">
        <v>0</v>
      </c>
      <c r="X109" s="107">
        <v>0</v>
      </c>
      <c r="Y109" s="107">
        <v>0</v>
      </c>
      <c r="Z109" s="107">
        <v>0</v>
      </c>
      <c r="AA109" s="107">
        <v>0</v>
      </c>
      <c r="AB109" s="107">
        <v>0</v>
      </c>
      <c r="AC109" s="107">
        <v>0</v>
      </c>
      <c r="AD109" s="107">
        <v>0</v>
      </c>
      <c r="AE109" s="146">
        <v>0</v>
      </c>
      <c r="AF109" s="107">
        <v>0</v>
      </c>
      <c r="AG109" s="112"/>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12"/>
      <c r="BJ109" s="112"/>
      <c r="BK109" s="112"/>
      <c r="BL109" s="112"/>
      <c r="BM109" s="112"/>
      <c r="BN109" s="112"/>
      <c r="BO109" s="112"/>
      <c r="BP109" s="112"/>
      <c r="BQ109" s="112"/>
      <c r="BR109" s="112"/>
      <c r="BS109" s="112"/>
      <c r="BT109" s="112"/>
      <c r="BU109" s="112"/>
      <c r="BV109" s="112"/>
      <c r="BW109" s="112"/>
      <c r="BX109" s="112"/>
      <c r="BY109" s="112"/>
    </row>
    <row r="110" spans="1:77" ht="27.95" customHeight="1" x14ac:dyDescent="0.3">
      <c r="A110" s="98"/>
      <c r="B110" s="9" t="s">
        <v>175</v>
      </c>
      <c r="C110" s="9" t="s">
        <v>176</v>
      </c>
      <c r="D110" s="9" t="s">
        <v>2</v>
      </c>
      <c r="E110" s="9" t="s">
        <v>113</v>
      </c>
      <c r="F110" s="107">
        <v>0</v>
      </c>
      <c r="G110" s="107">
        <v>0</v>
      </c>
      <c r="H110" s="107">
        <v>0</v>
      </c>
      <c r="I110" s="107">
        <v>1245.6790920000001</v>
      </c>
      <c r="J110" s="107">
        <v>0</v>
      </c>
      <c r="K110" s="107">
        <v>0</v>
      </c>
      <c r="L110" s="107">
        <v>0</v>
      </c>
      <c r="M110" s="107">
        <v>0</v>
      </c>
      <c r="N110" s="107">
        <v>0</v>
      </c>
      <c r="O110" s="107">
        <v>0</v>
      </c>
      <c r="P110" s="107">
        <v>0</v>
      </c>
      <c r="Q110" s="107">
        <v>0</v>
      </c>
      <c r="R110" s="107">
        <v>0</v>
      </c>
      <c r="S110" s="107">
        <v>0</v>
      </c>
      <c r="T110" s="107">
        <v>0</v>
      </c>
      <c r="U110" s="107">
        <v>0</v>
      </c>
      <c r="V110" s="107">
        <v>0</v>
      </c>
      <c r="W110" s="107">
        <v>0</v>
      </c>
      <c r="X110" s="107">
        <v>0</v>
      </c>
      <c r="Y110" s="107">
        <v>0</v>
      </c>
      <c r="Z110" s="107">
        <v>0</v>
      </c>
      <c r="AA110" s="107">
        <v>0</v>
      </c>
      <c r="AB110" s="107">
        <v>0</v>
      </c>
      <c r="AC110" s="107">
        <v>0</v>
      </c>
      <c r="AD110" s="107">
        <v>0</v>
      </c>
      <c r="AE110" s="146">
        <v>0</v>
      </c>
      <c r="AF110" s="107">
        <v>0</v>
      </c>
      <c r="AG110" s="112"/>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12"/>
      <c r="BJ110" s="112"/>
      <c r="BK110" s="112"/>
      <c r="BL110" s="112"/>
      <c r="BM110" s="112"/>
      <c r="BN110" s="112"/>
      <c r="BO110" s="112"/>
      <c r="BP110" s="112"/>
      <c r="BQ110" s="112"/>
      <c r="BR110" s="112"/>
      <c r="BS110" s="112"/>
      <c r="BT110" s="112"/>
      <c r="BU110" s="112"/>
      <c r="BV110" s="112"/>
      <c r="BW110" s="112"/>
      <c r="BX110" s="112"/>
      <c r="BY110" s="112"/>
    </row>
    <row r="111" spans="1:77" ht="27.95" customHeight="1" x14ac:dyDescent="0.3">
      <c r="A111" s="98"/>
      <c r="B111" s="11" t="s">
        <v>52</v>
      </c>
      <c r="C111" s="9" t="s">
        <v>53</v>
      </c>
      <c r="D111" s="9" t="s">
        <v>2</v>
      </c>
      <c r="E111" s="9" t="s">
        <v>113</v>
      </c>
      <c r="F111" s="107">
        <v>7.0428257423999998</v>
      </c>
      <c r="G111" s="107">
        <v>0</v>
      </c>
      <c r="H111" s="107">
        <v>0</v>
      </c>
      <c r="I111" s="107">
        <v>7.0428257423999998</v>
      </c>
      <c r="J111" s="107">
        <v>0</v>
      </c>
      <c r="K111" s="107">
        <v>0</v>
      </c>
      <c r="L111" s="107">
        <v>7.0428257423999998</v>
      </c>
      <c r="M111" s="107">
        <v>0</v>
      </c>
      <c r="N111" s="107">
        <v>0</v>
      </c>
      <c r="O111" s="107">
        <v>7.0597352879999997</v>
      </c>
      <c r="P111" s="107">
        <v>0</v>
      </c>
      <c r="Q111" s="107">
        <v>0</v>
      </c>
      <c r="R111" s="107">
        <v>0</v>
      </c>
      <c r="S111" s="107">
        <v>0</v>
      </c>
      <c r="T111" s="107">
        <v>0</v>
      </c>
      <c r="U111" s="107">
        <v>0</v>
      </c>
      <c r="V111" s="107">
        <v>0</v>
      </c>
      <c r="W111" s="107">
        <v>0</v>
      </c>
      <c r="X111" s="107">
        <v>0</v>
      </c>
      <c r="Y111" s="107">
        <v>0</v>
      </c>
      <c r="Z111" s="107">
        <v>0</v>
      </c>
      <c r="AA111" s="107">
        <v>0</v>
      </c>
      <c r="AB111" s="107">
        <v>0</v>
      </c>
      <c r="AC111" s="107">
        <v>0</v>
      </c>
      <c r="AD111" s="107">
        <v>0</v>
      </c>
      <c r="AE111" s="146">
        <v>0</v>
      </c>
      <c r="AF111" s="107">
        <v>0</v>
      </c>
      <c r="AG111" s="112"/>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12"/>
      <c r="BJ111" s="112"/>
      <c r="BK111" s="112"/>
      <c r="BL111" s="112"/>
      <c r="BM111" s="112"/>
      <c r="BN111" s="112"/>
      <c r="BO111" s="112"/>
      <c r="BP111" s="112"/>
      <c r="BQ111" s="112"/>
      <c r="BR111" s="112"/>
      <c r="BS111" s="112"/>
      <c r="BT111" s="112"/>
      <c r="BU111" s="112"/>
      <c r="BV111" s="112"/>
      <c r="BW111" s="112"/>
      <c r="BX111" s="112"/>
      <c r="BY111" s="112"/>
    </row>
    <row r="112" spans="1:77" ht="6.75" customHeight="1" x14ac:dyDescent="0.3">
      <c r="B112" s="23"/>
      <c r="C112" s="14"/>
      <c r="D112" s="14"/>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row>
    <row r="113" spans="1:96" ht="29.25" customHeight="1" x14ac:dyDescent="0.3">
      <c r="B113" s="169" t="s">
        <v>54</v>
      </c>
      <c r="C113" s="170"/>
      <c r="D113" s="170"/>
      <c r="E113" s="171"/>
      <c r="F113" s="105">
        <f t="shared" ref="F113:AF113" si="51">+SUM(F72,F86,F89,F105)</f>
        <v>8919.6863080736293</v>
      </c>
      <c r="G113" s="105">
        <f t="shared" si="51"/>
        <v>15.736321735900901</v>
      </c>
      <c r="H113" s="105">
        <f t="shared" si="51"/>
        <v>9.8546403350349081</v>
      </c>
      <c r="I113" s="105">
        <f t="shared" si="51"/>
        <v>18892.224927296684</v>
      </c>
      <c r="J113" s="105">
        <f t="shared" si="51"/>
        <v>97.827675923981076</v>
      </c>
      <c r="K113" s="105">
        <f t="shared" si="51"/>
        <v>0</v>
      </c>
      <c r="L113" s="105">
        <f t="shared" si="51"/>
        <v>8340.1983555919251</v>
      </c>
      <c r="M113" s="105">
        <f t="shared" si="51"/>
        <v>97.482647623981066</v>
      </c>
      <c r="N113" s="105">
        <f t="shared" si="51"/>
        <v>0</v>
      </c>
      <c r="O113" s="105">
        <f t="shared" si="51"/>
        <v>5111.9446148737161</v>
      </c>
      <c r="P113" s="105">
        <f t="shared" si="51"/>
        <v>97.463327913981061</v>
      </c>
      <c r="Q113" s="105">
        <f t="shared" si="51"/>
        <v>0</v>
      </c>
      <c r="R113" s="105">
        <f t="shared" si="51"/>
        <v>4857.1018076876171</v>
      </c>
      <c r="S113" s="105">
        <f t="shared" si="51"/>
        <v>92.5925180625525</v>
      </c>
      <c r="T113" s="105">
        <f t="shared" si="51"/>
        <v>0</v>
      </c>
      <c r="U113" s="105">
        <f t="shared" si="51"/>
        <v>2307.3063471472224</v>
      </c>
      <c r="V113" s="105">
        <f t="shared" si="51"/>
        <v>92.5925180625525</v>
      </c>
      <c r="W113" s="105">
        <f t="shared" si="51"/>
        <v>0</v>
      </c>
      <c r="X113" s="105">
        <f t="shared" si="51"/>
        <v>512.73071516666664</v>
      </c>
      <c r="Y113" s="105">
        <f t="shared" si="51"/>
        <v>92.5925180625525</v>
      </c>
      <c r="Z113" s="105">
        <f t="shared" si="51"/>
        <v>0</v>
      </c>
      <c r="AA113" s="105">
        <f t="shared" si="51"/>
        <v>512.73071516666664</v>
      </c>
      <c r="AB113" s="105">
        <f t="shared" si="51"/>
        <v>51.826364216398645</v>
      </c>
      <c r="AC113" s="105">
        <f t="shared" si="51"/>
        <v>0</v>
      </c>
      <c r="AD113" s="105">
        <f t="shared" si="51"/>
        <v>51.273071516666661</v>
      </c>
      <c r="AE113" s="105">
        <f t="shared" si="51"/>
        <v>5.4152224760512473</v>
      </c>
      <c r="AF113" s="105">
        <f t="shared" si="51"/>
        <v>0</v>
      </c>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c r="BS113" s="148"/>
      <c r="BT113" s="148"/>
      <c r="BU113" s="148"/>
      <c r="BV113" s="148"/>
      <c r="BW113" s="148"/>
      <c r="BX113" s="148"/>
      <c r="BY113" s="148"/>
    </row>
    <row r="114" spans="1:96" x14ac:dyDescent="0.3">
      <c r="B114" s="54"/>
      <c r="C114" s="54"/>
      <c r="D114" s="54"/>
      <c r="E114" s="129"/>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56"/>
      <c r="AH114" s="156"/>
      <c r="AI114" s="156"/>
      <c r="AJ114" s="156"/>
      <c r="AK114" s="156"/>
      <c r="AL114" s="156"/>
      <c r="AM114" s="156"/>
      <c r="AN114" s="156"/>
      <c r="AO114" s="156"/>
      <c r="AP114" s="156"/>
      <c r="AQ114" s="156"/>
      <c r="AR114" s="156"/>
      <c r="AS114" s="156"/>
      <c r="AT114" s="156"/>
      <c r="AU114" s="156"/>
      <c r="AV114" s="156"/>
      <c r="AW114" s="156"/>
      <c r="AX114" s="156"/>
      <c r="AY114" s="156"/>
      <c r="AZ114" s="156"/>
      <c r="BA114" s="156"/>
      <c r="BB114" s="156"/>
      <c r="BC114" s="156"/>
      <c r="BD114" s="156"/>
      <c r="BE114" s="156"/>
      <c r="BF114" s="156"/>
      <c r="BG114" s="156"/>
      <c r="BH114" s="156"/>
      <c r="BI114" s="156"/>
      <c r="BJ114" s="156"/>
      <c r="BK114" s="156"/>
      <c r="BL114" s="156"/>
      <c r="BM114" s="156"/>
      <c r="BN114" s="156"/>
      <c r="BO114" s="156"/>
      <c r="BP114" s="156"/>
      <c r="BQ114" s="156"/>
      <c r="BR114" s="156"/>
      <c r="BS114" s="156"/>
      <c r="BT114" s="156"/>
      <c r="BU114" s="156"/>
      <c r="BV114" s="156"/>
      <c r="BW114" s="156"/>
      <c r="BX114" s="156"/>
      <c r="BY114" s="156"/>
    </row>
    <row r="115" spans="1:96" ht="30" customHeight="1" x14ac:dyDescent="0.3">
      <c r="B115" s="22" t="s">
        <v>163</v>
      </c>
      <c r="E115" s="115"/>
      <c r="F115" s="39"/>
      <c r="G115" s="39"/>
      <c r="H115" s="39"/>
      <c r="I115" s="39"/>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c r="BC115" s="153"/>
      <c r="BD115" s="153"/>
      <c r="BE115" s="153"/>
      <c r="BF115" s="153"/>
      <c r="BG115" s="153"/>
      <c r="BH115" s="153"/>
      <c r="BI115" s="153"/>
      <c r="BJ115" s="153"/>
      <c r="BK115" s="153"/>
      <c r="BL115" s="153"/>
      <c r="BM115" s="153"/>
      <c r="BN115" s="153"/>
      <c r="BO115" s="153"/>
      <c r="BP115" s="153"/>
      <c r="BQ115" s="153"/>
      <c r="BR115" s="153"/>
      <c r="BS115" s="153"/>
      <c r="BT115" s="153"/>
      <c r="BU115" s="153"/>
      <c r="BV115" s="153"/>
      <c r="BW115" s="153"/>
      <c r="BX115" s="153"/>
      <c r="BY115" s="153"/>
      <c r="CI115" s="50"/>
      <c r="CJ115" s="50"/>
      <c r="CK115" s="50"/>
      <c r="CL115" s="50"/>
      <c r="CM115" s="50"/>
      <c r="CN115" s="50"/>
      <c r="CO115" s="50"/>
      <c r="CP115" s="50"/>
      <c r="CQ115" s="50"/>
      <c r="CR115" s="50"/>
    </row>
    <row r="116" spans="1:96" ht="27.95" customHeight="1" x14ac:dyDescent="0.3">
      <c r="A116" s="98"/>
      <c r="B116" s="9" t="s">
        <v>165</v>
      </c>
      <c r="C116" s="9" t="s">
        <v>172</v>
      </c>
      <c r="D116" s="9" t="s">
        <v>2</v>
      </c>
      <c r="E116" s="116" t="s">
        <v>164</v>
      </c>
      <c r="F116" s="107">
        <v>6009.4449420000001</v>
      </c>
      <c r="G116" s="107">
        <v>0</v>
      </c>
      <c r="H116" s="107">
        <v>0</v>
      </c>
      <c r="I116" s="107">
        <v>0</v>
      </c>
      <c r="J116" s="107">
        <v>0</v>
      </c>
      <c r="K116" s="107">
        <v>0</v>
      </c>
      <c r="L116" s="107">
        <v>0</v>
      </c>
      <c r="M116" s="107">
        <v>0</v>
      </c>
      <c r="N116" s="107">
        <v>0</v>
      </c>
      <c r="O116" s="107">
        <v>0</v>
      </c>
      <c r="P116" s="107">
        <v>0</v>
      </c>
      <c r="Q116" s="107">
        <v>0</v>
      </c>
      <c r="R116" s="107">
        <v>0</v>
      </c>
      <c r="S116" s="107">
        <v>0</v>
      </c>
      <c r="T116" s="107">
        <v>0</v>
      </c>
      <c r="U116" s="107">
        <v>0</v>
      </c>
      <c r="V116" s="107">
        <v>0</v>
      </c>
      <c r="W116" s="107">
        <v>0</v>
      </c>
      <c r="X116" s="107">
        <v>0</v>
      </c>
      <c r="Y116" s="107">
        <v>0</v>
      </c>
      <c r="Z116" s="107">
        <v>0</v>
      </c>
      <c r="AA116" s="107">
        <v>0</v>
      </c>
      <c r="AB116" s="107">
        <v>0</v>
      </c>
      <c r="AC116" s="107">
        <v>0</v>
      </c>
      <c r="AD116" s="107">
        <v>0</v>
      </c>
      <c r="AE116" s="107">
        <v>0</v>
      </c>
      <c r="AF116" s="107">
        <v>0</v>
      </c>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c r="BN116" s="112"/>
      <c r="BO116" s="112"/>
      <c r="BP116" s="112"/>
      <c r="BQ116" s="112"/>
      <c r="BR116" s="112"/>
      <c r="BS116" s="112"/>
      <c r="BT116" s="112"/>
      <c r="BU116" s="112"/>
      <c r="BV116" s="112"/>
      <c r="BW116" s="112"/>
      <c r="BX116" s="112"/>
      <c r="BY116" s="112"/>
      <c r="CI116" s="117"/>
      <c r="CJ116" s="117"/>
      <c r="CK116" s="117"/>
      <c r="CL116" s="117"/>
      <c r="CM116" s="117"/>
      <c r="CN116" s="117"/>
      <c r="CO116" s="117"/>
      <c r="CP116" s="112"/>
      <c r="CQ116" s="112"/>
      <c r="CR116" s="112"/>
    </row>
    <row r="117" spans="1:96" x14ac:dyDescent="0.3">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96" x14ac:dyDescent="0.3">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96" ht="20.25" x14ac:dyDescent="0.3">
      <c r="B119" s="161" t="s">
        <v>62</v>
      </c>
      <c r="C119" s="161"/>
      <c r="D119" s="161"/>
      <c r="E119" s="161"/>
      <c r="F119" s="161"/>
      <c r="G119" s="161"/>
      <c r="H119" s="161"/>
      <c r="I119" s="161"/>
      <c r="J119" s="161"/>
      <c r="K119" s="161"/>
      <c r="L119" s="161"/>
      <c r="M119" s="161"/>
      <c r="N119" s="161"/>
      <c r="O119" s="161"/>
      <c r="P119" s="161"/>
      <c r="Q119" s="161"/>
      <c r="R119" s="161"/>
      <c r="S119" s="161"/>
      <c r="T119" s="161"/>
      <c r="U119" s="161"/>
    </row>
    <row r="120" spans="1:96" ht="17.25" x14ac:dyDescent="0.3">
      <c r="B120" s="5" t="s">
        <v>65</v>
      </c>
      <c r="C120" s="2"/>
      <c r="D120" s="2"/>
      <c r="E120" s="2"/>
      <c r="F120" s="2"/>
      <c r="G120" s="2"/>
      <c r="H120" s="2"/>
      <c r="I120" s="2"/>
      <c r="J120" s="2"/>
      <c r="K120" s="2"/>
      <c r="L120" s="2"/>
      <c r="M120" s="2"/>
      <c r="N120" s="2"/>
      <c r="O120" s="2"/>
      <c r="P120" s="2"/>
      <c r="Q120" s="2"/>
      <c r="R120" s="1"/>
    </row>
    <row r="122" spans="1:96" ht="32.25" customHeight="1" x14ac:dyDescent="0.3">
      <c r="F122" s="71">
        <v>2022</v>
      </c>
      <c r="G122" s="71">
        <v>2022</v>
      </c>
      <c r="H122" s="71">
        <v>2022</v>
      </c>
      <c r="I122" s="71">
        <v>2023</v>
      </c>
      <c r="J122" s="71">
        <v>2023</v>
      </c>
      <c r="K122" s="71">
        <v>2023</v>
      </c>
      <c r="L122" s="71">
        <v>2024</v>
      </c>
      <c r="M122" s="71">
        <v>2024</v>
      </c>
      <c r="N122" s="71">
        <v>2024</v>
      </c>
      <c r="O122" s="71">
        <v>2025</v>
      </c>
      <c r="P122" s="71">
        <v>2025</v>
      </c>
      <c r="Q122" s="71">
        <v>2025</v>
      </c>
      <c r="R122" s="71">
        <v>2026</v>
      </c>
      <c r="S122" s="71">
        <v>2026</v>
      </c>
      <c r="T122" s="71">
        <v>2026</v>
      </c>
      <c r="U122" s="71">
        <v>2027</v>
      </c>
      <c r="V122" s="71">
        <v>2027</v>
      </c>
      <c r="W122" s="71">
        <v>2027</v>
      </c>
      <c r="X122" s="71">
        <v>2028</v>
      </c>
      <c r="Y122" s="71">
        <v>2028</v>
      </c>
      <c r="Z122" s="71">
        <v>2028</v>
      </c>
      <c r="AA122" s="71">
        <v>2029</v>
      </c>
      <c r="AB122" s="71">
        <v>2029</v>
      </c>
      <c r="AC122" s="71">
        <v>2029</v>
      </c>
      <c r="AD122" s="72" t="s">
        <v>170</v>
      </c>
      <c r="AE122" s="72" t="s">
        <v>170</v>
      </c>
      <c r="AF122" s="72" t="s">
        <v>170</v>
      </c>
      <c r="AG122" s="147"/>
      <c r="AH122" s="147"/>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c r="BG122" s="147"/>
      <c r="BH122" s="147"/>
      <c r="BI122" s="147"/>
      <c r="BJ122" s="147"/>
      <c r="BK122" s="147"/>
      <c r="BL122" s="147"/>
      <c r="BM122" s="147"/>
      <c r="BN122" s="147"/>
      <c r="BO122" s="147"/>
      <c r="BP122" s="147"/>
      <c r="BQ122" s="147"/>
      <c r="BR122" s="147"/>
      <c r="BS122" s="147"/>
      <c r="BT122" s="147"/>
      <c r="BU122" s="147"/>
      <c r="BV122" s="147"/>
      <c r="BW122" s="147"/>
      <c r="BX122" s="147"/>
      <c r="BY122" s="147"/>
    </row>
    <row r="123" spans="1:96" ht="33.75" customHeight="1" x14ac:dyDescent="0.3">
      <c r="B123" s="22" t="s">
        <v>0</v>
      </c>
      <c r="C123" s="22" t="s">
        <v>1</v>
      </c>
      <c r="D123" s="42" t="s">
        <v>168</v>
      </c>
      <c r="E123" s="42" t="s">
        <v>115</v>
      </c>
      <c r="F123" s="22" t="s">
        <v>2</v>
      </c>
      <c r="G123" s="31" t="s">
        <v>119</v>
      </c>
      <c r="H123" s="22" t="s">
        <v>60</v>
      </c>
      <c r="I123" s="22" t="s">
        <v>2</v>
      </c>
      <c r="J123" s="31" t="s">
        <v>119</v>
      </c>
      <c r="K123" s="22" t="s">
        <v>60</v>
      </c>
      <c r="L123" s="22" t="s">
        <v>2</v>
      </c>
      <c r="M123" s="31" t="s">
        <v>119</v>
      </c>
      <c r="N123" s="22" t="s">
        <v>60</v>
      </c>
      <c r="O123" s="22" t="s">
        <v>2</v>
      </c>
      <c r="P123" s="31" t="s">
        <v>119</v>
      </c>
      <c r="Q123" s="22" t="s">
        <v>60</v>
      </c>
      <c r="R123" s="22" t="s">
        <v>2</v>
      </c>
      <c r="S123" s="31" t="s">
        <v>119</v>
      </c>
      <c r="T123" s="22" t="s">
        <v>60</v>
      </c>
      <c r="U123" s="22" t="s">
        <v>2</v>
      </c>
      <c r="V123" s="31" t="s">
        <v>119</v>
      </c>
      <c r="W123" s="22" t="s">
        <v>60</v>
      </c>
      <c r="X123" s="22" t="s">
        <v>2</v>
      </c>
      <c r="Y123" s="31" t="s">
        <v>119</v>
      </c>
      <c r="Z123" s="22" t="s">
        <v>60</v>
      </c>
      <c r="AA123" s="22" t="s">
        <v>2</v>
      </c>
      <c r="AB123" s="31" t="s">
        <v>119</v>
      </c>
      <c r="AC123" s="22" t="s">
        <v>60</v>
      </c>
      <c r="AD123" s="22" t="s">
        <v>2</v>
      </c>
      <c r="AE123" s="31" t="s">
        <v>119</v>
      </c>
      <c r="AF123" s="22" t="s">
        <v>60</v>
      </c>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row>
    <row r="124" spans="1:96" ht="27.95" customHeight="1" x14ac:dyDescent="0.3">
      <c r="B124" s="20" t="s">
        <v>109</v>
      </c>
      <c r="C124" s="20"/>
      <c r="D124" s="20"/>
      <c r="E124" s="20"/>
      <c r="F124" s="105">
        <f t="shared" ref="F124:AF124" si="52">+SUM(F125:F137)</f>
        <v>3396.5697888841842</v>
      </c>
      <c r="G124" s="105">
        <f t="shared" si="52"/>
        <v>0</v>
      </c>
      <c r="H124" s="105">
        <f t="shared" si="52"/>
        <v>0</v>
      </c>
      <c r="I124" s="105">
        <f t="shared" si="52"/>
        <v>803.09855405063865</v>
      </c>
      <c r="J124" s="105">
        <f t="shared" si="52"/>
        <v>0</v>
      </c>
      <c r="K124" s="105">
        <f t="shared" si="52"/>
        <v>0</v>
      </c>
      <c r="L124" s="105">
        <f t="shared" si="52"/>
        <v>46.676786989236732</v>
      </c>
      <c r="M124" s="105">
        <f t="shared" si="52"/>
        <v>0</v>
      </c>
      <c r="N124" s="105">
        <f t="shared" si="52"/>
        <v>0</v>
      </c>
      <c r="O124" s="105">
        <f t="shared" si="52"/>
        <v>17.873762049476408</v>
      </c>
      <c r="P124" s="105">
        <f t="shared" si="52"/>
        <v>0</v>
      </c>
      <c r="Q124" s="105">
        <f t="shared" si="52"/>
        <v>0</v>
      </c>
      <c r="R124" s="105">
        <f t="shared" si="52"/>
        <v>3.391287991900267</v>
      </c>
      <c r="S124" s="105">
        <f t="shared" si="52"/>
        <v>0</v>
      </c>
      <c r="T124" s="105">
        <f t="shared" si="52"/>
        <v>0</v>
      </c>
      <c r="U124" s="105">
        <f t="shared" si="52"/>
        <v>0</v>
      </c>
      <c r="V124" s="105">
        <f t="shared" si="52"/>
        <v>0</v>
      </c>
      <c r="W124" s="105">
        <f t="shared" si="52"/>
        <v>0</v>
      </c>
      <c r="X124" s="105">
        <f t="shared" si="52"/>
        <v>0</v>
      </c>
      <c r="Y124" s="105">
        <f t="shared" si="52"/>
        <v>0</v>
      </c>
      <c r="Z124" s="105">
        <f t="shared" si="52"/>
        <v>0</v>
      </c>
      <c r="AA124" s="105">
        <f t="shared" si="52"/>
        <v>0</v>
      </c>
      <c r="AB124" s="105">
        <f t="shared" si="52"/>
        <v>0</v>
      </c>
      <c r="AC124" s="105">
        <f t="shared" si="52"/>
        <v>0</v>
      </c>
      <c r="AD124" s="105">
        <f t="shared" si="52"/>
        <v>0</v>
      </c>
      <c r="AE124" s="105">
        <f t="shared" si="52"/>
        <v>0</v>
      </c>
      <c r="AF124" s="105">
        <f t="shared" si="52"/>
        <v>0</v>
      </c>
      <c r="AG124" s="148"/>
      <c r="AH124" s="15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148"/>
      <c r="BN124" s="148"/>
      <c r="BO124" s="148"/>
      <c r="BP124" s="148"/>
      <c r="BQ124" s="148"/>
      <c r="BR124" s="148"/>
      <c r="BS124" s="148"/>
      <c r="BT124" s="148"/>
      <c r="BU124" s="148"/>
      <c r="BV124" s="148"/>
      <c r="BW124" s="148"/>
      <c r="BX124" s="148"/>
      <c r="BY124" s="148"/>
    </row>
    <row r="125" spans="1:96" ht="27.95" customHeight="1" x14ac:dyDescent="0.3">
      <c r="A125" s="98"/>
      <c r="B125" s="9" t="s">
        <v>3</v>
      </c>
      <c r="C125" s="9" t="s">
        <v>4</v>
      </c>
      <c r="D125" s="9" t="s">
        <v>2</v>
      </c>
      <c r="E125" s="9" t="s">
        <v>109</v>
      </c>
      <c r="F125" s="107">
        <v>2053.076505905161</v>
      </c>
      <c r="G125" s="107">
        <v>0</v>
      </c>
      <c r="H125" s="107">
        <v>0</v>
      </c>
      <c r="I125" s="107">
        <v>596.32035360903922</v>
      </c>
      <c r="J125" s="107">
        <v>0</v>
      </c>
      <c r="K125" s="107">
        <v>0</v>
      </c>
      <c r="L125" s="107">
        <v>0</v>
      </c>
      <c r="M125" s="107">
        <v>0</v>
      </c>
      <c r="N125" s="107">
        <v>0</v>
      </c>
      <c r="O125" s="107">
        <v>0</v>
      </c>
      <c r="P125" s="107">
        <v>0</v>
      </c>
      <c r="Q125" s="107">
        <v>0</v>
      </c>
      <c r="R125" s="107">
        <v>0</v>
      </c>
      <c r="S125" s="107">
        <v>0</v>
      </c>
      <c r="T125" s="107">
        <v>0</v>
      </c>
      <c r="U125" s="107">
        <v>0</v>
      </c>
      <c r="V125" s="107">
        <v>0</v>
      </c>
      <c r="W125" s="107">
        <v>0</v>
      </c>
      <c r="X125" s="107">
        <v>0</v>
      </c>
      <c r="Y125" s="107">
        <v>0</v>
      </c>
      <c r="Z125" s="107">
        <v>0</v>
      </c>
      <c r="AA125" s="107">
        <v>0</v>
      </c>
      <c r="AB125" s="107">
        <v>0</v>
      </c>
      <c r="AC125" s="107">
        <v>0</v>
      </c>
      <c r="AD125" s="107">
        <v>0</v>
      </c>
      <c r="AE125" s="107">
        <v>0</v>
      </c>
      <c r="AF125" s="107">
        <v>0</v>
      </c>
      <c r="AG125" s="112"/>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12"/>
      <c r="BJ125" s="112"/>
      <c r="BK125" s="112"/>
      <c r="BL125" s="112"/>
      <c r="BM125" s="112"/>
      <c r="BN125" s="112"/>
      <c r="BO125" s="112"/>
      <c r="BP125" s="112"/>
      <c r="BQ125" s="112"/>
      <c r="BR125" s="112"/>
      <c r="BS125" s="112"/>
      <c r="BT125" s="112"/>
      <c r="BU125" s="112"/>
      <c r="BV125" s="112"/>
      <c r="BW125" s="112"/>
      <c r="BX125" s="112"/>
      <c r="BY125" s="112"/>
    </row>
    <row r="126" spans="1:96" ht="27.95" customHeight="1" x14ac:dyDescent="0.3">
      <c r="A126" s="98"/>
      <c r="B126" s="9" t="s">
        <v>151</v>
      </c>
      <c r="C126" s="9" t="s">
        <v>152</v>
      </c>
      <c r="D126" s="9" t="s">
        <v>2</v>
      </c>
      <c r="E126" s="9" t="s">
        <v>109</v>
      </c>
      <c r="F126" s="107">
        <v>2.98857822464509</v>
      </c>
      <c r="G126" s="107">
        <v>0</v>
      </c>
      <c r="H126" s="107">
        <v>0</v>
      </c>
      <c r="I126" s="107">
        <v>1.1280572093741339</v>
      </c>
      <c r="J126" s="107">
        <v>0</v>
      </c>
      <c r="K126" s="107">
        <v>0</v>
      </c>
      <c r="L126" s="107">
        <v>0</v>
      </c>
      <c r="M126" s="107">
        <v>0</v>
      </c>
      <c r="N126" s="107">
        <v>0</v>
      </c>
      <c r="O126" s="107">
        <v>0</v>
      </c>
      <c r="P126" s="107">
        <v>0</v>
      </c>
      <c r="Q126" s="107">
        <v>0</v>
      </c>
      <c r="R126" s="107">
        <v>0</v>
      </c>
      <c r="S126" s="107">
        <v>0</v>
      </c>
      <c r="T126" s="107">
        <v>0</v>
      </c>
      <c r="U126" s="107">
        <v>0</v>
      </c>
      <c r="V126" s="107">
        <v>0</v>
      </c>
      <c r="W126" s="107">
        <v>0</v>
      </c>
      <c r="X126" s="107">
        <v>0</v>
      </c>
      <c r="Y126" s="107">
        <v>0</v>
      </c>
      <c r="Z126" s="107">
        <v>0</v>
      </c>
      <c r="AA126" s="107">
        <v>0</v>
      </c>
      <c r="AB126" s="107">
        <v>0</v>
      </c>
      <c r="AC126" s="107">
        <v>0</v>
      </c>
      <c r="AD126" s="107">
        <v>0</v>
      </c>
      <c r="AE126" s="107">
        <v>0</v>
      </c>
      <c r="AF126" s="107">
        <v>0</v>
      </c>
      <c r="AG126" s="112"/>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12"/>
      <c r="BJ126" s="112"/>
      <c r="BK126" s="112"/>
      <c r="BL126" s="112"/>
      <c r="BM126" s="112"/>
      <c r="BN126" s="112"/>
      <c r="BO126" s="112"/>
      <c r="BP126" s="112"/>
      <c r="BQ126" s="112"/>
      <c r="BR126" s="112"/>
      <c r="BS126" s="112"/>
      <c r="BT126" s="112"/>
      <c r="BU126" s="112"/>
      <c r="BV126" s="112"/>
      <c r="BW126" s="112"/>
      <c r="BX126" s="112"/>
      <c r="BY126" s="112"/>
    </row>
    <row r="127" spans="1:96" ht="27.95" customHeight="1" x14ac:dyDescent="0.3">
      <c r="A127" s="98"/>
      <c r="B127" s="9" t="s">
        <v>144</v>
      </c>
      <c r="C127" s="9" t="s">
        <v>145</v>
      </c>
      <c r="D127" s="9" t="s">
        <v>2</v>
      </c>
      <c r="E127" s="9" t="s">
        <v>109</v>
      </c>
      <c r="F127" s="107">
        <v>2.0970459506954944</v>
      </c>
      <c r="G127" s="107">
        <v>0</v>
      </c>
      <c r="H127" s="107">
        <v>0</v>
      </c>
      <c r="I127" s="107">
        <v>0.79154287599475925</v>
      </c>
      <c r="J127" s="107">
        <v>0</v>
      </c>
      <c r="K127" s="107">
        <v>0</v>
      </c>
      <c r="L127" s="107">
        <v>0</v>
      </c>
      <c r="M127" s="107">
        <v>0</v>
      </c>
      <c r="N127" s="107">
        <v>0</v>
      </c>
      <c r="O127" s="107">
        <v>0</v>
      </c>
      <c r="P127" s="107">
        <v>0</v>
      </c>
      <c r="Q127" s="107">
        <v>0</v>
      </c>
      <c r="R127" s="107">
        <v>0</v>
      </c>
      <c r="S127" s="107">
        <v>0</v>
      </c>
      <c r="T127" s="107">
        <v>0</v>
      </c>
      <c r="U127" s="107">
        <v>0</v>
      </c>
      <c r="V127" s="107">
        <v>0</v>
      </c>
      <c r="W127" s="107">
        <v>0</v>
      </c>
      <c r="X127" s="107">
        <v>0</v>
      </c>
      <c r="Y127" s="107">
        <v>0</v>
      </c>
      <c r="Z127" s="107">
        <v>0</v>
      </c>
      <c r="AA127" s="107">
        <v>0</v>
      </c>
      <c r="AB127" s="107">
        <v>0</v>
      </c>
      <c r="AC127" s="107">
        <v>0</v>
      </c>
      <c r="AD127" s="107">
        <v>0</v>
      </c>
      <c r="AE127" s="107">
        <v>0</v>
      </c>
      <c r="AF127" s="107">
        <v>0</v>
      </c>
      <c r="AG127" s="112"/>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12"/>
      <c r="BJ127" s="112"/>
      <c r="BK127" s="112"/>
      <c r="BL127" s="112"/>
      <c r="BM127" s="112"/>
      <c r="BN127" s="112"/>
      <c r="BO127" s="112"/>
      <c r="BP127" s="112"/>
      <c r="BQ127" s="112"/>
      <c r="BR127" s="112"/>
      <c r="BS127" s="112"/>
      <c r="BT127" s="112"/>
      <c r="BU127" s="112"/>
      <c r="BV127" s="112"/>
      <c r="BW127" s="112"/>
      <c r="BX127" s="112"/>
      <c r="BY127" s="112"/>
    </row>
    <row r="128" spans="1:96" ht="27.95" customHeight="1" x14ac:dyDescent="0.3">
      <c r="A128" s="98"/>
      <c r="B128" s="9" t="s">
        <v>5</v>
      </c>
      <c r="C128" s="9" t="s">
        <v>6</v>
      </c>
      <c r="D128" s="9" t="s">
        <v>2</v>
      </c>
      <c r="E128" s="9" t="s">
        <v>109</v>
      </c>
      <c r="F128" s="107">
        <v>229.81679136000002</v>
      </c>
      <c r="G128" s="107">
        <v>0</v>
      </c>
      <c r="H128" s="107">
        <v>0</v>
      </c>
      <c r="I128" s="107">
        <v>114.90839568000001</v>
      </c>
      <c r="J128" s="107">
        <v>0</v>
      </c>
      <c r="K128" s="107">
        <v>0</v>
      </c>
      <c r="L128" s="107">
        <v>0</v>
      </c>
      <c r="M128" s="107">
        <v>0</v>
      </c>
      <c r="N128" s="107">
        <v>0</v>
      </c>
      <c r="O128" s="107">
        <v>0</v>
      </c>
      <c r="P128" s="107">
        <v>0</v>
      </c>
      <c r="Q128" s="107">
        <v>0</v>
      </c>
      <c r="R128" s="107">
        <v>0</v>
      </c>
      <c r="S128" s="107">
        <v>0</v>
      </c>
      <c r="T128" s="107">
        <v>0</v>
      </c>
      <c r="U128" s="107">
        <v>0</v>
      </c>
      <c r="V128" s="107">
        <v>0</v>
      </c>
      <c r="W128" s="107">
        <v>0</v>
      </c>
      <c r="X128" s="107">
        <v>0</v>
      </c>
      <c r="Y128" s="107">
        <v>0</v>
      </c>
      <c r="Z128" s="107">
        <v>0</v>
      </c>
      <c r="AA128" s="107">
        <v>0</v>
      </c>
      <c r="AB128" s="107">
        <v>0</v>
      </c>
      <c r="AC128" s="107">
        <v>0</v>
      </c>
      <c r="AD128" s="107">
        <v>0</v>
      </c>
      <c r="AE128" s="107">
        <v>0</v>
      </c>
      <c r="AF128" s="107">
        <v>0</v>
      </c>
      <c r="AG128" s="112"/>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12"/>
      <c r="BJ128" s="112"/>
      <c r="BK128" s="112"/>
      <c r="BL128" s="112"/>
      <c r="BM128" s="112"/>
      <c r="BN128" s="112"/>
      <c r="BO128" s="112"/>
      <c r="BP128" s="112"/>
      <c r="BQ128" s="112"/>
      <c r="BR128" s="112"/>
      <c r="BS128" s="112"/>
      <c r="BT128" s="112"/>
      <c r="BU128" s="112"/>
      <c r="BV128" s="112"/>
      <c r="BW128" s="112"/>
      <c r="BX128" s="112"/>
      <c r="BY128" s="112"/>
    </row>
    <row r="129" spans="1:77" ht="27.95" customHeight="1" x14ac:dyDescent="0.3">
      <c r="A129" s="98"/>
      <c r="B129" s="9" t="s">
        <v>13</v>
      </c>
      <c r="C129" s="9" t="s">
        <v>14</v>
      </c>
      <c r="D129" s="9" t="s">
        <v>2</v>
      </c>
      <c r="E129" s="9" t="s">
        <v>109</v>
      </c>
      <c r="F129" s="107">
        <v>37.131359539999998</v>
      </c>
      <c r="G129" s="107">
        <v>0</v>
      </c>
      <c r="H129" s="107">
        <v>0</v>
      </c>
      <c r="I129" s="107">
        <v>29.075706669999999</v>
      </c>
      <c r="J129" s="107">
        <v>0</v>
      </c>
      <c r="K129" s="107">
        <v>0</v>
      </c>
      <c r="L129" s="107">
        <v>8.1572013300000012</v>
      </c>
      <c r="M129" s="107">
        <v>0</v>
      </c>
      <c r="N129" s="107">
        <v>0</v>
      </c>
      <c r="O129" s="107">
        <v>0</v>
      </c>
      <c r="P129" s="107">
        <v>0</v>
      </c>
      <c r="Q129" s="107">
        <v>0</v>
      </c>
      <c r="R129" s="107">
        <v>0</v>
      </c>
      <c r="S129" s="107">
        <v>0</v>
      </c>
      <c r="T129" s="107">
        <v>0</v>
      </c>
      <c r="U129" s="107">
        <v>0</v>
      </c>
      <c r="V129" s="107">
        <v>0</v>
      </c>
      <c r="W129" s="107">
        <v>0</v>
      </c>
      <c r="X129" s="107">
        <v>0</v>
      </c>
      <c r="Y129" s="107">
        <v>0</v>
      </c>
      <c r="Z129" s="107">
        <v>0</v>
      </c>
      <c r="AA129" s="107">
        <v>0</v>
      </c>
      <c r="AB129" s="107">
        <v>0</v>
      </c>
      <c r="AC129" s="107">
        <v>0</v>
      </c>
      <c r="AD129" s="107">
        <v>0</v>
      </c>
      <c r="AE129" s="107">
        <v>0</v>
      </c>
      <c r="AF129" s="107">
        <v>0</v>
      </c>
      <c r="AG129" s="112"/>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12"/>
      <c r="BJ129" s="112"/>
      <c r="BK129" s="112"/>
      <c r="BL129" s="112"/>
      <c r="BM129" s="112"/>
      <c r="BN129" s="112"/>
      <c r="BO129" s="112"/>
      <c r="BP129" s="112"/>
      <c r="BQ129" s="112"/>
      <c r="BR129" s="112"/>
      <c r="BS129" s="112"/>
      <c r="BT129" s="112"/>
      <c r="BU129" s="112"/>
      <c r="BV129" s="112"/>
      <c r="BW129" s="112"/>
      <c r="BX129" s="112"/>
      <c r="BY129" s="112"/>
    </row>
    <row r="130" spans="1:77" ht="27.95" customHeight="1" x14ac:dyDescent="0.3">
      <c r="A130" s="98"/>
      <c r="B130" s="9" t="s">
        <v>15</v>
      </c>
      <c r="C130" s="9" t="s">
        <v>16</v>
      </c>
      <c r="D130" s="9" t="s">
        <v>2</v>
      </c>
      <c r="E130" s="9" t="s">
        <v>109</v>
      </c>
      <c r="F130" s="107">
        <v>24.358327599073974</v>
      </c>
      <c r="G130" s="107">
        <v>0</v>
      </c>
      <c r="H130" s="107">
        <v>0</v>
      </c>
      <c r="I130" s="107">
        <v>23.240904071988467</v>
      </c>
      <c r="J130" s="107">
        <v>0</v>
      </c>
      <c r="K130" s="107">
        <v>0</v>
      </c>
      <c r="L130" s="107">
        <v>14.54040951316941</v>
      </c>
      <c r="M130" s="107">
        <v>0</v>
      </c>
      <c r="N130" s="107">
        <v>0</v>
      </c>
      <c r="O130" s="107">
        <v>5.4426354337531953</v>
      </c>
      <c r="P130" s="107">
        <v>0</v>
      </c>
      <c r="Q130" s="107">
        <v>0</v>
      </c>
      <c r="R130" s="107">
        <v>0.13766707481179433</v>
      </c>
      <c r="S130" s="107">
        <v>0</v>
      </c>
      <c r="T130" s="107">
        <v>0</v>
      </c>
      <c r="U130" s="107">
        <v>0</v>
      </c>
      <c r="V130" s="107">
        <v>0</v>
      </c>
      <c r="W130" s="107">
        <v>0</v>
      </c>
      <c r="X130" s="107">
        <v>0</v>
      </c>
      <c r="Y130" s="107">
        <v>0</v>
      </c>
      <c r="Z130" s="107">
        <v>0</v>
      </c>
      <c r="AA130" s="107">
        <v>0</v>
      </c>
      <c r="AB130" s="107">
        <v>0</v>
      </c>
      <c r="AC130" s="107">
        <v>0</v>
      </c>
      <c r="AD130" s="107">
        <v>0</v>
      </c>
      <c r="AE130" s="107">
        <v>0</v>
      </c>
      <c r="AF130" s="107">
        <v>0</v>
      </c>
      <c r="AG130" s="112"/>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12"/>
      <c r="BJ130" s="112"/>
      <c r="BK130" s="112"/>
      <c r="BL130" s="112"/>
      <c r="BM130" s="112"/>
      <c r="BN130" s="112"/>
      <c r="BO130" s="112"/>
      <c r="BP130" s="112"/>
      <c r="BQ130" s="112"/>
      <c r="BR130" s="112"/>
      <c r="BS130" s="112"/>
      <c r="BT130" s="112"/>
      <c r="BU130" s="112"/>
      <c r="BV130" s="112"/>
      <c r="BW130" s="112"/>
      <c r="BX130" s="112"/>
      <c r="BY130" s="112"/>
    </row>
    <row r="131" spans="1:77" ht="27.95" customHeight="1" x14ac:dyDescent="0.3">
      <c r="A131" s="98"/>
      <c r="B131" s="9" t="s">
        <v>19</v>
      </c>
      <c r="C131" s="9" t="s">
        <v>20</v>
      </c>
      <c r="D131" s="9" t="s">
        <v>2</v>
      </c>
      <c r="E131" s="9" t="s">
        <v>109</v>
      </c>
      <c r="F131" s="107">
        <v>38.357446250000002</v>
      </c>
      <c r="G131" s="107">
        <v>0</v>
      </c>
      <c r="H131" s="107">
        <v>0</v>
      </c>
      <c r="I131" s="107">
        <v>35.157804479999996</v>
      </c>
      <c r="J131" s="107">
        <v>0</v>
      </c>
      <c r="K131" s="107">
        <v>0</v>
      </c>
      <c r="L131" s="107">
        <v>22.442805319999998</v>
      </c>
      <c r="M131" s="107">
        <v>0</v>
      </c>
      <c r="N131" s="107">
        <v>0</v>
      </c>
      <c r="O131" s="107">
        <v>11.876362880000002</v>
      </c>
      <c r="P131" s="107">
        <v>0</v>
      </c>
      <c r="Q131" s="107">
        <v>0</v>
      </c>
      <c r="R131" s="107">
        <v>3.2477476699999999</v>
      </c>
      <c r="S131" s="107">
        <v>0</v>
      </c>
      <c r="T131" s="107">
        <v>0</v>
      </c>
      <c r="U131" s="107">
        <v>0</v>
      </c>
      <c r="V131" s="107">
        <v>0</v>
      </c>
      <c r="W131" s="107">
        <v>0</v>
      </c>
      <c r="X131" s="107">
        <v>0</v>
      </c>
      <c r="Y131" s="107">
        <v>0</v>
      </c>
      <c r="Z131" s="107">
        <v>0</v>
      </c>
      <c r="AA131" s="107">
        <v>0</v>
      </c>
      <c r="AB131" s="107">
        <v>0</v>
      </c>
      <c r="AC131" s="107">
        <v>0</v>
      </c>
      <c r="AD131" s="107">
        <v>0</v>
      </c>
      <c r="AE131" s="107">
        <v>0</v>
      </c>
      <c r="AF131" s="107">
        <v>0</v>
      </c>
      <c r="AG131" s="112"/>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12"/>
      <c r="BJ131" s="112"/>
      <c r="BK131" s="112"/>
      <c r="BL131" s="112"/>
      <c r="BM131" s="112"/>
      <c r="BN131" s="112"/>
      <c r="BO131" s="112"/>
      <c r="BP131" s="112"/>
      <c r="BQ131" s="112"/>
      <c r="BR131" s="112"/>
      <c r="BS131" s="112"/>
      <c r="BT131" s="112"/>
      <c r="BU131" s="112"/>
      <c r="BV131" s="112"/>
      <c r="BW131" s="112"/>
      <c r="BX131" s="112"/>
      <c r="BY131" s="112"/>
    </row>
    <row r="132" spans="1:77" ht="27.95" customHeight="1" x14ac:dyDescent="0.3">
      <c r="A132" s="98"/>
      <c r="B132" s="9" t="s">
        <v>21</v>
      </c>
      <c r="C132" s="9" t="s">
        <v>22</v>
      </c>
      <c r="D132" s="9" t="s">
        <v>2</v>
      </c>
      <c r="E132" s="9" t="s">
        <v>109</v>
      </c>
      <c r="F132" s="107">
        <v>2.6412365223764858</v>
      </c>
      <c r="G132" s="107">
        <v>0</v>
      </c>
      <c r="H132" s="107">
        <v>0</v>
      </c>
      <c r="I132" s="107">
        <v>2.4757894542421379</v>
      </c>
      <c r="J132" s="107">
        <v>0</v>
      </c>
      <c r="K132" s="107">
        <v>0</v>
      </c>
      <c r="L132" s="107">
        <v>1.5363708260673297</v>
      </c>
      <c r="M132" s="107">
        <v>0</v>
      </c>
      <c r="N132" s="107">
        <v>0</v>
      </c>
      <c r="O132" s="107">
        <v>0.55476373572320936</v>
      </c>
      <c r="P132" s="107">
        <v>0</v>
      </c>
      <c r="Q132" s="107">
        <v>0</v>
      </c>
      <c r="R132" s="107">
        <v>5.8732470884723968E-3</v>
      </c>
      <c r="S132" s="107">
        <v>0</v>
      </c>
      <c r="T132" s="107">
        <v>0</v>
      </c>
      <c r="U132" s="107">
        <v>0</v>
      </c>
      <c r="V132" s="107">
        <v>0</v>
      </c>
      <c r="W132" s="107">
        <v>0</v>
      </c>
      <c r="X132" s="107">
        <v>0</v>
      </c>
      <c r="Y132" s="107">
        <v>0</v>
      </c>
      <c r="Z132" s="107">
        <v>0</v>
      </c>
      <c r="AA132" s="107">
        <v>0</v>
      </c>
      <c r="AB132" s="107">
        <v>0</v>
      </c>
      <c r="AC132" s="107">
        <v>0</v>
      </c>
      <c r="AD132" s="107">
        <v>0</v>
      </c>
      <c r="AE132" s="107">
        <v>0</v>
      </c>
      <c r="AF132" s="107">
        <v>0</v>
      </c>
      <c r="AG132" s="112"/>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12"/>
      <c r="BJ132" s="112"/>
      <c r="BK132" s="112"/>
      <c r="BL132" s="112"/>
      <c r="BM132" s="112"/>
      <c r="BN132" s="112"/>
      <c r="BO132" s="112"/>
      <c r="BP132" s="112"/>
      <c r="BQ132" s="112"/>
      <c r="BR132" s="112"/>
      <c r="BS132" s="112"/>
      <c r="BT132" s="112"/>
      <c r="BU132" s="112"/>
      <c r="BV132" s="112"/>
      <c r="BW132" s="112"/>
      <c r="BX132" s="112"/>
      <c r="BY132" s="112"/>
    </row>
    <row r="133" spans="1:77" ht="27.95" customHeight="1" x14ac:dyDescent="0.3">
      <c r="A133" s="98"/>
      <c r="B133" s="9" t="s">
        <v>17</v>
      </c>
      <c r="C133" s="9" t="s">
        <v>18</v>
      </c>
      <c r="D133" s="9" t="s">
        <v>2</v>
      </c>
      <c r="E133" s="9" t="s">
        <v>109</v>
      </c>
      <c r="F133" s="107">
        <v>2.363064840206782</v>
      </c>
      <c r="G133" s="107">
        <v>0</v>
      </c>
      <c r="H133" s="107">
        <v>0</v>
      </c>
      <c r="I133" s="107">
        <v>0</v>
      </c>
      <c r="J133" s="107">
        <v>0</v>
      </c>
      <c r="K133" s="107">
        <v>0</v>
      </c>
      <c r="L133" s="107">
        <v>0</v>
      </c>
      <c r="M133" s="107">
        <v>0</v>
      </c>
      <c r="N133" s="107">
        <v>0</v>
      </c>
      <c r="O133" s="107">
        <v>0</v>
      </c>
      <c r="P133" s="107">
        <v>0</v>
      </c>
      <c r="Q133" s="107">
        <v>0</v>
      </c>
      <c r="R133" s="107">
        <v>0</v>
      </c>
      <c r="S133" s="107">
        <v>0</v>
      </c>
      <c r="T133" s="107">
        <v>0</v>
      </c>
      <c r="U133" s="107">
        <v>0</v>
      </c>
      <c r="V133" s="107">
        <v>0</v>
      </c>
      <c r="W133" s="107">
        <v>0</v>
      </c>
      <c r="X133" s="107">
        <v>0</v>
      </c>
      <c r="Y133" s="107">
        <v>0</v>
      </c>
      <c r="Z133" s="107">
        <v>0</v>
      </c>
      <c r="AA133" s="107">
        <v>0</v>
      </c>
      <c r="AB133" s="107">
        <v>0</v>
      </c>
      <c r="AC133" s="107">
        <v>0</v>
      </c>
      <c r="AD133" s="107">
        <v>0</v>
      </c>
      <c r="AE133" s="107">
        <v>0</v>
      </c>
      <c r="AF133" s="107">
        <v>0</v>
      </c>
      <c r="AG133" s="112"/>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12"/>
      <c r="BJ133" s="112"/>
      <c r="BK133" s="112"/>
      <c r="BL133" s="112"/>
      <c r="BM133" s="112"/>
      <c r="BN133" s="112"/>
      <c r="BO133" s="112"/>
      <c r="BP133" s="112"/>
      <c r="BQ133" s="112"/>
      <c r="BR133" s="112"/>
      <c r="BS133" s="112"/>
      <c r="BT133" s="112"/>
      <c r="BU133" s="112"/>
      <c r="BV133" s="112"/>
      <c r="BW133" s="112"/>
      <c r="BX133" s="112"/>
      <c r="BY133" s="112"/>
    </row>
    <row r="134" spans="1:77" ht="27.95" customHeight="1" x14ac:dyDescent="0.3">
      <c r="A134" s="98"/>
      <c r="B134" s="9" t="s">
        <v>23</v>
      </c>
      <c r="C134" s="9" t="s">
        <v>24</v>
      </c>
      <c r="D134" s="9" t="s">
        <v>2</v>
      </c>
      <c r="E134" s="9" t="s">
        <v>109</v>
      </c>
      <c r="F134" s="107">
        <v>3.4780600000000003E-3</v>
      </c>
      <c r="G134" s="107">
        <v>0</v>
      </c>
      <c r="H134" s="107">
        <v>0</v>
      </c>
      <c r="I134" s="107">
        <v>0</v>
      </c>
      <c r="J134" s="107">
        <v>0</v>
      </c>
      <c r="K134" s="107">
        <v>0</v>
      </c>
      <c r="L134" s="107">
        <v>0</v>
      </c>
      <c r="M134" s="107">
        <v>0</v>
      </c>
      <c r="N134" s="107">
        <v>0</v>
      </c>
      <c r="O134" s="107">
        <v>0</v>
      </c>
      <c r="P134" s="107">
        <v>0</v>
      </c>
      <c r="Q134" s="107">
        <v>0</v>
      </c>
      <c r="R134" s="107">
        <v>0</v>
      </c>
      <c r="S134" s="107">
        <v>0</v>
      </c>
      <c r="T134" s="107">
        <v>0</v>
      </c>
      <c r="U134" s="107">
        <v>0</v>
      </c>
      <c r="V134" s="107">
        <v>0</v>
      </c>
      <c r="W134" s="107">
        <v>0</v>
      </c>
      <c r="X134" s="107">
        <v>0</v>
      </c>
      <c r="Y134" s="107">
        <v>0</v>
      </c>
      <c r="Z134" s="107">
        <v>0</v>
      </c>
      <c r="AA134" s="107">
        <v>0</v>
      </c>
      <c r="AB134" s="107">
        <v>0</v>
      </c>
      <c r="AC134" s="107">
        <v>0</v>
      </c>
      <c r="AD134" s="107">
        <v>0</v>
      </c>
      <c r="AE134" s="107">
        <v>0</v>
      </c>
      <c r="AF134" s="107">
        <v>0</v>
      </c>
      <c r="AG134" s="112"/>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12"/>
      <c r="BJ134" s="112"/>
      <c r="BK134" s="112"/>
      <c r="BL134" s="112"/>
      <c r="BM134" s="112"/>
      <c r="BN134" s="112"/>
      <c r="BO134" s="112"/>
      <c r="BP134" s="112"/>
      <c r="BQ134" s="112"/>
      <c r="BR134" s="112"/>
      <c r="BS134" s="112"/>
      <c r="BT134" s="112"/>
      <c r="BU134" s="112"/>
      <c r="BV134" s="112"/>
      <c r="BW134" s="112"/>
      <c r="BX134" s="112"/>
      <c r="BY134" s="112"/>
    </row>
    <row r="135" spans="1:77" ht="27.95" customHeight="1" x14ac:dyDescent="0.3">
      <c r="A135" s="98"/>
      <c r="B135" s="9" t="s">
        <v>7</v>
      </c>
      <c r="C135" s="9" t="s">
        <v>8</v>
      </c>
      <c r="D135" s="9" t="s">
        <v>2</v>
      </c>
      <c r="E135" s="9" t="s">
        <v>109</v>
      </c>
      <c r="F135" s="107">
        <v>560.57478065492808</v>
      </c>
      <c r="G135" s="107">
        <v>0</v>
      </c>
      <c r="H135" s="107">
        <v>0</v>
      </c>
      <c r="I135" s="107">
        <v>0</v>
      </c>
      <c r="J135" s="107">
        <v>0</v>
      </c>
      <c r="K135" s="107">
        <v>0</v>
      </c>
      <c r="L135" s="107">
        <v>0</v>
      </c>
      <c r="M135" s="107">
        <v>0</v>
      </c>
      <c r="N135" s="107">
        <v>0</v>
      </c>
      <c r="O135" s="107">
        <v>0</v>
      </c>
      <c r="P135" s="107">
        <v>0</v>
      </c>
      <c r="Q135" s="107">
        <v>0</v>
      </c>
      <c r="R135" s="107">
        <v>0</v>
      </c>
      <c r="S135" s="107">
        <v>0</v>
      </c>
      <c r="T135" s="107">
        <v>0</v>
      </c>
      <c r="U135" s="107">
        <v>0</v>
      </c>
      <c r="V135" s="107">
        <v>0</v>
      </c>
      <c r="W135" s="107">
        <v>0</v>
      </c>
      <c r="X135" s="107">
        <v>0</v>
      </c>
      <c r="Y135" s="107">
        <v>0</v>
      </c>
      <c r="Z135" s="107">
        <v>0</v>
      </c>
      <c r="AA135" s="107">
        <v>0</v>
      </c>
      <c r="AB135" s="107">
        <v>0</v>
      </c>
      <c r="AC135" s="107">
        <v>0</v>
      </c>
      <c r="AD135" s="107">
        <v>0</v>
      </c>
      <c r="AE135" s="107">
        <v>0</v>
      </c>
      <c r="AF135" s="107">
        <v>0</v>
      </c>
      <c r="AG135" s="112"/>
      <c r="AH135" s="158"/>
      <c r="AI135" s="158"/>
      <c r="AJ135" s="158"/>
      <c r="AK135" s="158"/>
      <c r="AL135" s="158"/>
      <c r="AM135" s="158"/>
      <c r="AN135" s="158"/>
      <c r="AO135" s="158"/>
      <c r="AP135" s="158"/>
      <c r="AQ135" s="158"/>
      <c r="AR135" s="158"/>
      <c r="AS135" s="158"/>
      <c r="AT135" s="158"/>
      <c r="AU135" s="158"/>
      <c r="AV135" s="158"/>
      <c r="AW135" s="158"/>
      <c r="AX135" s="158"/>
      <c r="AY135" s="158"/>
      <c r="AZ135" s="158"/>
      <c r="BA135" s="158"/>
      <c r="BB135" s="158"/>
      <c r="BC135" s="158"/>
      <c r="BD135" s="158"/>
      <c r="BE135" s="158"/>
      <c r="BF135" s="158"/>
      <c r="BG135" s="158"/>
      <c r="BH135" s="158"/>
      <c r="BI135" s="112"/>
      <c r="BJ135" s="112"/>
      <c r="BK135" s="112"/>
      <c r="BL135" s="112"/>
      <c r="BM135" s="112"/>
      <c r="BN135" s="112"/>
      <c r="BO135" s="112"/>
      <c r="BP135" s="112"/>
      <c r="BQ135" s="112"/>
      <c r="BR135" s="112"/>
      <c r="BS135" s="112"/>
      <c r="BT135" s="112"/>
      <c r="BU135" s="112"/>
      <c r="BV135" s="112"/>
      <c r="BW135" s="112"/>
      <c r="BX135" s="112"/>
      <c r="BY135" s="112"/>
    </row>
    <row r="136" spans="1:77" ht="27.95" customHeight="1" x14ac:dyDescent="0.3">
      <c r="A136" s="98"/>
      <c r="B136" s="9" t="s">
        <v>9</v>
      </c>
      <c r="C136" s="9" t="s">
        <v>10</v>
      </c>
      <c r="D136" s="9" t="s">
        <v>2</v>
      </c>
      <c r="E136" s="9" t="s">
        <v>109</v>
      </c>
      <c r="F136" s="107">
        <v>112.39004472290517</v>
      </c>
      <c r="G136" s="107">
        <v>0</v>
      </c>
      <c r="H136" s="107">
        <v>0</v>
      </c>
      <c r="I136" s="107">
        <v>0</v>
      </c>
      <c r="J136" s="107">
        <v>0</v>
      </c>
      <c r="K136" s="107">
        <v>0</v>
      </c>
      <c r="L136" s="107">
        <v>0</v>
      </c>
      <c r="M136" s="107">
        <v>0</v>
      </c>
      <c r="N136" s="107">
        <v>0</v>
      </c>
      <c r="O136" s="107">
        <v>0</v>
      </c>
      <c r="P136" s="107">
        <v>0</v>
      </c>
      <c r="Q136" s="107">
        <v>0</v>
      </c>
      <c r="R136" s="107">
        <v>0</v>
      </c>
      <c r="S136" s="107">
        <v>0</v>
      </c>
      <c r="T136" s="107">
        <v>0</v>
      </c>
      <c r="U136" s="107">
        <v>0</v>
      </c>
      <c r="V136" s="107">
        <v>0</v>
      </c>
      <c r="W136" s="107">
        <v>0</v>
      </c>
      <c r="X136" s="107">
        <v>0</v>
      </c>
      <c r="Y136" s="107">
        <v>0</v>
      </c>
      <c r="Z136" s="107">
        <v>0</v>
      </c>
      <c r="AA136" s="107">
        <v>0</v>
      </c>
      <c r="AB136" s="107">
        <v>0</v>
      </c>
      <c r="AC136" s="107">
        <v>0</v>
      </c>
      <c r="AD136" s="107">
        <v>0</v>
      </c>
      <c r="AE136" s="107">
        <v>0</v>
      </c>
      <c r="AF136" s="107">
        <v>0</v>
      </c>
      <c r="AG136" s="112"/>
      <c r="AH136" s="158"/>
      <c r="AI136" s="158"/>
      <c r="AJ136" s="158"/>
      <c r="AK136" s="158"/>
      <c r="AL136" s="158"/>
      <c r="AM136" s="158"/>
      <c r="AN136" s="158"/>
      <c r="AO136" s="158"/>
      <c r="AP136" s="158"/>
      <c r="AQ136" s="158"/>
      <c r="AR136" s="158"/>
      <c r="AS136" s="158"/>
      <c r="AT136" s="158"/>
      <c r="AU136" s="158"/>
      <c r="AV136" s="158"/>
      <c r="AW136" s="158"/>
      <c r="AX136" s="158"/>
      <c r="AY136" s="158"/>
      <c r="AZ136" s="158"/>
      <c r="BA136" s="158"/>
      <c r="BB136" s="158"/>
      <c r="BC136" s="158"/>
      <c r="BD136" s="158"/>
      <c r="BE136" s="158"/>
      <c r="BF136" s="158"/>
      <c r="BG136" s="158"/>
      <c r="BH136" s="158"/>
      <c r="BI136" s="112"/>
      <c r="BJ136" s="112"/>
      <c r="BK136" s="112"/>
      <c r="BL136" s="112"/>
      <c r="BM136" s="112"/>
      <c r="BN136" s="112"/>
      <c r="BO136" s="112"/>
      <c r="BP136" s="112"/>
      <c r="BQ136" s="112"/>
      <c r="BR136" s="112"/>
      <c r="BS136" s="112"/>
      <c r="BT136" s="112"/>
      <c r="BU136" s="112"/>
      <c r="BV136" s="112"/>
      <c r="BW136" s="112"/>
      <c r="BX136" s="112"/>
      <c r="BY136" s="112"/>
    </row>
    <row r="137" spans="1:77" ht="27.95" customHeight="1" x14ac:dyDescent="0.3">
      <c r="A137" s="98"/>
      <c r="B137" s="9" t="s">
        <v>11</v>
      </c>
      <c r="C137" s="9" t="s">
        <v>12</v>
      </c>
      <c r="D137" s="9" t="s">
        <v>2</v>
      </c>
      <c r="E137" s="9" t="s">
        <v>109</v>
      </c>
      <c r="F137" s="107">
        <v>330.77112925419169</v>
      </c>
      <c r="G137" s="107">
        <v>0</v>
      </c>
      <c r="H137" s="107">
        <v>0</v>
      </c>
      <c r="I137" s="107">
        <v>0</v>
      </c>
      <c r="J137" s="107">
        <v>0</v>
      </c>
      <c r="K137" s="107">
        <v>0</v>
      </c>
      <c r="L137" s="107">
        <v>0</v>
      </c>
      <c r="M137" s="107">
        <v>0</v>
      </c>
      <c r="N137" s="107">
        <v>0</v>
      </c>
      <c r="O137" s="107">
        <v>0</v>
      </c>
      <c r="P137" s="107">
        <v>0</v>
      </c>
      <c r="Q137" s="107">
        <v>0</v>
      </c>
      <c r="R137" s="107">
        <v>0</v>
      </c>
      <c r="S137" s="107">
        <v>0</v>
      </c>
      <c r="T137" s="107">
        <v>0</v>
      </c>
      <c r="U137" s="107">
        <v>0</v>
      </c>
      <c r="V137" s="107">
        <v>0</v>
      </c>
      <c r="W137" s="107">
        <v>0</v>
      </c>
      <c r="X137" s="107">
        <v>0</v>
      </c>
      <c r="Y137" s="107">
        <v>0</v>
      </c>
      <c r="Z137" s="107">
        <v>0</v>
      </c>
      <c r="AA137" s="107">
        <v>0</v>
      </c>
      <c r="AB137" s="107">
        <v>0</v>
      </c>
      <c r="AC137" s="107">
        <v>0</v>
      </c>
      <c r="AD137" s="107">
        <v>0</v>
      </c>
      <c r="AE137" s="107">
        <v>0</v>
      </c>
      <c r="AF137" s="107">
        <v>0</v>
      </c>
      <c r="AG137" s="112"/>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12"/>
      <c r="BJ137" s="112"/>
      <c r="BK137" s="112"/>
      <c r="BL137" s="112"/>
      <c r="BM137" s="112"/>
      <c r="BN137" s="112"/>
      <c r="BO137" s="112"/>
      <c r="BP137" s="112"/>
      <c r="BQ137" s="112"/>
      <c r="BR137" s="112"/>
      <c r="BS137" s="112"/>
      <c r="BT137" s="112"/>
      <c r="BU137" s="112"/>
      <c r="BV137" s="112"/>
      <c r="BW137" s="112"/>
      <c r="BX137" s="112"/>
      <c r="BY137" s="112"/>
    </row>
    <row r="138" spans="1:77" ht="27.95" customHeight="1" x14ac:dyDescent="0.3">
      <c r="A138" s="98"/>
      <c r="B138" s="20" t="s">
        <v>110</v>
      </c>
      <c r="C138" s="20"/>
      <c r="D138" s="20"/>
      <c r="E138" s="20"/>
      <c r="F138" s="105">
        <f t="shared" ref="F138:AF138" si="53">+SUM(F139:F140)</f>
        <v>6007.2183727418096</v>
      </c>
      <c r="G138" s="105">
        <f t="shared" si="53"/>
        <v>0</v>
      </c>
      <c r="H138" s="105">
        <f t="shared" si="53"/>
        <v>3.198483264905394</v>
      </c>
      <c r="I138" s="105">
        <f t="shared" si="53"/>
        <v>9258.237795794048</v>
      </c>
      <c r="J138" s="105">
        <f t="shared" si="53"/>
        <v>0</v>
      </c>
      <c r="K138" s="105">
        <f t="shared" si="53"/>
        <v>0</v>
      </c>
      <c r="L138" s="105">
        <f t="shared" si="53"/>
        <v>5924.9215002746059</v>
      </c>
      <c r="M138" s="105">
        <f t="shared" si="53"/>
        <v>0</v>
      </c>
      <c r="N138" s="105">
        <f t="shared" si="53"/>
        <v>0</v>
      </c>
      <c r="O138" s="105">
        <f t="shared" si="53"/>
        <v>3230.1664828308617</v>
      </c>
      <c r="P138" s="105">
        <f t="shared" si="53"/>
        <v>0</v>
      </c>
      <c r="Q138" s="105">
        <f t="shared" si="53"/>
        <v>0</v>
      </c>
      <c r="R138" s="105">
        <f t="shared" si="53"/>
        <v>1316.6532855586579</v>
      </c>
      <c r="S138" s="105">
        <f t="shared" si="53"/>
        <v>0</v>
      </c>
      <c r="T138" s="105">
        <f t="shared" si="53"/>
        <v>0</v>
      </c>
      <c r="U138" s="105">
        <f t="shared" si="53"/>
        <v>129.68902475085116</v>
      </c>
      <c r="V138" s="105">
        <f t="shared" si="53"/>
        <v>0</v>
      </c>
      <c r="W138" s="105">
        <f t="shared" si="53"/>
        <v>0</v>
      </c>
      <c r="X138" s="105">
        <f t="shared" si="53"/>
        <v>0</v>
      </c>
      <c r="Y138" s="105">
        <f t="shared" si="53"/>
        <v>0</v>
      </c>
      <c r="Z138" s="105">
        <f t="shared" si="53"/>
        <v>0</v>
      </c>
      <c r="AA138" s="105">
        <f t="shared" si="53"/>
        <v>0</v>
      </c>
      <c r="AB138" s="105">
        <f t="shared" si="53"/>
        <v>0</v>
      </c>
      <c r="AC138" s="105">
        <f t="shared" si="53"/>
        <v>0</v>
      </c>
      <c r="AD138" s="105">
        <f t="shared" si="53"/>
        <v>0</v>
      </c>
      <c r="AE138" s="105">
        <f t="shared" si="53"/>
        <v>0</v>
      </c>
      <c r="AF138" s="105">
        <f t="shared" si="53"/>
        <v>0</v>
      </c>
      <c r="AG138" s="14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48"/>
      <c r="BJ138" s="148"/>
      <c r="BK138" s="148"/>
      <c r="BL138" s="148"/>
      <c r="BM138" s="148"/>
      <c r="BN138" s="148"/>
      <c r="BO138" s="148"/>
      <c r="BP138" s="148"/>
      <c r="BQ138" s="148"/>
      <c r="BR138" s="148"/>
      <c r="BS138" s="148"/>
      <c r="BT138" s="148"/>
      <c r="BU138" s="148"/>
      <c r="BV138" s="148"/>
      <c r="BW138" s="148"/>
      <c r="BX138" s="148"/>
      <c r="BY138" s="148"/>
    </row>
    <row r="139" spans="1:77" ht="27.95" customHeight="1" x14ac:dyDescent="0.3">
      <c r="A139" s="98"/>
      <c r="B139" s="9" t="s">
        <v>187</v>
      </c>
      <c r="C139" s="9" t="s">
        <v>188</v>
      </c>
      <c r="D139" s="9" t="s">
        <v>2</v>
      </c>
      <c r="E139" s="9" t="s">
        <v>110</v>
      </c>
      <c r="F139" s="107">
        <v>6007.2183727418096</v>
      </c>
      <c r="G139" s="107">
        <v>0</v>
      </c>
      <c r="H139" s="107">
        <v>0</v>
      </c>
      <c r="I139" s="107">
        <v>9258.237795794048</v>
      </c>
      <c r="J139" s="107">
        <v>0</v>
      </c>
      <c r="K139" s="107">
        <v>0</v>
      </c>
      <c r="L139" s="107">
        <v>5924.9215002746059</v>
      </c>
      <c r="M139" s="107">
        <v>0</v>
      </c>
      <c r="N139" s="107">
        <v>0</v>
      </c>
      <c r="O139" s="107">
        <v>3230.1664828308617</v>
      </c>
      <c r="P139" s="107">
        <v>0</v>
      </c>
      <c r="Q139" s="107">
        <v>0</v>
      </c>
      <c r="R139" s="107">
        <v>1316.6532855586579</v>
      </c>
      <c r="S139" s="107">
        <v>0</v>
      </c>
      <c r="T139" s="107">
        <v>0</v>
      </c>
      <c r="U139" s="107">
        <v>129.68902475085116</v>
      </c>
      <c r="V139" s="107">
        <v>0</v>
      </c>
      <c r="W139" s="107">
        <v>0</v>
      </c>
      <c r="X139" s="107">
        <v>0</v>
      </c>
      <c r="Y139" s="107">
        <v>0</v>
      </c>
      <c r="Z139" s="107">
        <v>0</v>
      </c>
      <c r="AA139" s="107">
        <v>0</v>
      </c>
      <c r="AB139" s="107">
        <v>0</v>
      </c>
      <c r="AC139" s="107">
        <v>0</v>
      </c>
      <c r="AD139" s="107">
        <v>0</v>
      </c>
      <c r="AE139" s="107">
        <v>0</v>
      </c>
      <c r="AF139" s="107">
        <v>0</v>
      </c>
      <c r="AG139" s="112"/>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12"/>
      <c r="BJ139" s="112"/>
      <c r="BK139" s="112"/>
      <c r="BL139" s="112"/>
      <c r="BM139" s="112"/>
      <c r="BN139" s="112"/>
      <c r="BO139" s="112"/>
      <c r="BP139" s="112"/>
      <c r="BQ139" s="112"/>
      <c r="BR139" s="112"/>
      <c r="BS139" s="112"/>
      <c r="BT139" s="112"/>
      <c r="BU139" s="112"/>
      <c r="BV139" s="112"/>
      <c r="BW139" s="112"/>
      <c r="BX139" s="112"/>
      <c r="BY139" s="112"/>
    </row>
    <row r="140" spans="1:77" ht="27.95" customHeight="1" x14ac:dyDescent="0.3">
      <c r="A140" s="98"/>
      <c r="B140" s="9" t="s">
        <v>158</v>
      </c>
      <c r="C140" s="9" t="s">
        <v>159</v>
      </c>
      <c r="D140" s="9" t="s">
        <v>60</v>
      </c>
      <c r="E140" s="9" t="s">
        <v>110</v>
      </c>
      <c r="F140" s="107">
        <v>0</v>
      </c>
      <c r="G140" s="107">
        <v>0</v>
      </c>
      <c r="H140" s="107">
        <v>3.198483264905394</v>
      </c>
      <c r="I140" s="107">
        <v>0</v>
      </c>
      <c r="J140" s="107">
        <v>0</v>
      </c>
      <c r="K140" s="107">
        <v>0</v>
      </c>
      <c r="L140" s="107">
        <v>0</v>
      </c>
      <c r="M140" s="107">
        <v>0</v>
      </c>
      <c r="N140" s="107">
        <v>0</v>
      </c>
      <c r="O140" s="107">
        <v>0</v>
      </c>
      <c r="P140" s="107">
        <v>0</v>
      </c>
      <c r="Q140" s="107">
        <v>0</v>
      </c>
      <c r="R140" s="107">
        <v>0</v>
      </c>
      <c r="S140" s="107">
        <v>0</v>
      </c>
      <c r="T140" s="107">
        <v>0</v>
      </c>
      <c r="U140" s="107">
        <v>0</v>
      </c>
      <c r="V140" s="107">
        <v>0</v>
      </c>
      <c r="W140" s="107">
        <v>0</v>
      </c>
      <c r="X140" s="107">
        <v>0</v>
      </c>
      <c r="Y140" s="107">
        <v>0</v>
      </c>
      <c r="Z140" s="107">
        <v>0</v>
      </c>
      <c r="AA140" s="107">
        <v>0</v>
      </c>
      <c r="AB140" s="107">
        <v>0</v>
      </c>
      <c r="AC140" s="107">
        <v>0</v>
      </c>
      <c r="AD140" s="107">
        <v>0</v>
      </c>
      <c r="AE140" s="107">
        <v>0</v>
      </c>
      <c r="AF140" s="107">
        <v>0</v>
      </c>
      <c r="AG140" s="112"/>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12"/>
      <c r="BJ140" s="112"/>
      <c r="BK140" s="112"/>
      <c r="BL140" s="112"/>
      <c r="BM140" s="112"/>
      <c r="BN140" s="112"/>
      <c r="BO140" s="112"/>
      <c r="BP140" s="112"/>
      <c r="BQ140" s="112"/>
      <c r="BR140" s="112"/>
      <c r="BS140" s="112"/>
      <c r="BT140" s="112"/>
      <c r="BU140" s="112"/>
      <c r="BV140" s="112"/>
      <c r="BW140" s="112"/>
      <c r="BX140" s="112"/>
      <c r="BY140" s="112"/>
    </row>
    <row r="141" spans="1:77" ht="27.95" customHeight="1" x14ac:dyDescent="0.3">
      <c r="A141" s="98"/>
      <c r="B141" s="20" t="s">
        <v>25</v>
      </c>
      <c r="C141" s="20"/>
      <c r="D141" s="20"/>
      <c r="E141" s="20"/>
      <c r="F141" s="105">
        <f>+SUM(F142,F154)</f>
        <v>0</v>
      </c>
      <c r="G141" s="105">
        <f t="shared" ref="G141" si="54">+SUM(G142,G154)</f>
        <v>4.7355092136257424</v>
      </c>
      <c r="H141" s="105">
        <f t="shared" ref="H141:I141" si="55">+SUM(H142,H154)</f>
        <v>0</v>
      </c>
      <c r="I141" s="105">
        <f t="shared" si="55"/>
        <v>0</v>
      </c>
      <c r="J141" s="105">
        <f t="shared" ref="J141" si="56">+SUM(J142,J154)</f>
        <v>8.4989311997282844</v>
      </c>
      <c r="K141" s="105">
        <f t="shared" ref="K141:L141" si="57">+SUM(K142,K154)</f>
        <v>0</v>
      </c>
      <c r="L141" s="105">
        <f t="shared" si="57"/>
        <v>0</v>
      </c>
      <c r="M141" s="105">
        <f t="shared" ref="M141" si="58">+SUM(M142,M154)</f>
        <v>7.9995901571692265</v>
      </c>
      <c r="N141" s="105">
        <f t="shared" ref="N141:O141" si="59">+SUM(N142,N154)</f>
        <v>0</v>
      </c>
      <c r="O141" s="105">
        <f t="shared" si="59"/>
        <v>0</v>
      </c>
      <c r="P141" s="105">
        <f t="shared" ref="P141" si="60">+SUM(P142,P154)</f>
        <v>6.4706715028300916</v>
      </c>
      <c r="Q141" s="105">
        <f t="shared" ref="Q141:R141" si="61">+SUM(Q142,Q154)</f>
        <v>0</v>
      </c>
      <c r="R141" s="105">
        <f t="shared" si="61"/>
        <v>0</v>
      </c>
      <c r="S141" s="105">
        <f t="shared" ref="S141" si="62">+SUM(S142,S154)</f>
        <v>5.0032041792713482</v>
      </c>
      <c r="T141" s="105">
        <f t="shared" ref="T141:U141" si="63">+SUM(T142,T154)</f>
        <v>0</v>
      </c>
      <c r="U141" s="105">
        <f t="shared" si="63"/>
        <v>0</v>
      </c>
      <c r="V141" s="105">
        <f t="shared" ref="V141" si="64">+SUM(V142,V154)</f>
        <v>4.4820324333024901</v>
      </c>
      <c r="W141" s="105">
        <f t="shared" ref="W141:X141" si="65">+SUM(W142,W154)</f>
        <v>0</v>
      </c>
      <c r="X141" s="105">
        <f t="shared" si="65"/>
        <v>0</v>
      </c>
      <c r="Y141" s="105">
        <f t="shared" ref="Y141" si="66">+SUM(Y142,Y154)</f>
        <v>4.0391762785746019</v>
      </c>
      <c r="Z141" s="105">
        <f t="shared" ref="Z141:AA141" si="67">+SUM(Z142,Z154)</f>
        <v>0</v>
      </c>
      <c r="AA141" s="105">
        <f t="shared" si="67"/>
        <v>0</v>
      </c>
      <c r="AB141" s="105">
        <f t="shared" ref="AB141" si="68">+SUM(AB142,AB154)</f>
        <v>3.5738819841910985</v>
      </c>
      <c r="AC141" s="105">
        <f t="shared" ref="AC141" si="69">+SUM(AC142,AC154)</f>
        <v>0</v>
      </c>
      <c r="AD141" s="105">
        <f t="shared" ref="AD141" si="70">+SUM(AD142,AD154)</f>
        <v>0</v>
      </c>
      <c r="AE141" s="105">
        <f t="shared" ref="AE141" si="71">+SUM(AE142,AE154)</f>
        <v>0.96997347119732225</v>
      </c>
      <c r="AF141" s="105">
        <f t="shared" ref="AF141" si="72">+SUM(AF142,AF154)</f>
        <v>0</v>
      </c>
      <c r="AG141" s="14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48"/>
      <c r="BJ141" s="148"/>
      <c r="BK141" s="148"/>
      <c r="BL141" s="148"/>
      <c r="BM141" s="148"/>
      <c r="BN141" s="148"/>
      <c r="BO141" s="148"/>
      <c r="BP141" s="148"/>
      <c r="BQ141" s="148"/>
      <c r="BR141" s="148"/>
      <c r="BS141" s="148"/>
      <c r="BT141" s="148"/>
      <c r="BU141" s="148"/>
      <c r="BV141" s="148"/>
      <c r="BW141" s="148"/>
      <c r="BX141" s="148"/>
      <c r="BY141" s="148"/>
    </row>
    <row r="142" spans="1:77" ht="27.95" customHeight="1" x14ac:dyDescent="0.3">
      <c r="A142" s="98"/>
      <c r="B142" s="21" t="s">
        <v>26</v>
      </c>
      <c r="C142" s="21"/>
      <c r="D142" s="21"/>
      <c r="E142" s="21"/>
      <c r="F142" s="111">
        <f>+SUM(F143:F153)</f>
        <v>0</v>
      </c>
      <c r="G142" s="111">
        <f t="shared" ref="G142" si="73">+SUM(G143:G153)</f>
        <v>3.9670863046644067</v>
      </c>
      <c r="H142" s="111">
        <f t="shared" ref="H142:I142" si="74">+SUM(H143:H153)</f>
        <v>0</v>
      </c>
      <c r="I142" s="111">
        <f t="shared" si="74"/>
        <v>0</v>
      </c>
      <c r="J142" s="111">
        <f t="shared" ref="J142" si="75">+SUM(J143:J153)</f>
        <v>6.9780625385447506</v>
      </c>
      <c r="K142" s="111">
        <f t="shared" ref="K142:L142" si="76">+SUM(K143:K153)</f>
        <v>0</v>
      </c>
      <c r="L142" s="111">
        <f t="shared" si="76"/>
        <v>0</v>
      </c>
      <c r="M142" s="111">
        <f t="shared" ref="M142" si="77">+SUM(M143:M153)</f>
        <v>6.5420189610676074</v>
      </c>
      <c r="N142" s="111">
        <f t="shared" ref="N142:O142" si="78">+SUM(N143:N153)</f>
        <v>0</v>
      </c>
      <c r="O142" s="111">
        <f t="shared" si="78"/>
        <v>0</v>
      </c>
      <c r="P142" s="111">
        <f t="shared" ref="P142" si="79">+SUM(P143:P153)</f>
        <v>5.2036622884429802</v>
      </c>
      <c r="Q142" s="111">
        <f t="shared" ref="Q142:R142" si="80">+SUM(Q143:Q153)</f>
        <v>0</v>
      </c>
      <c r="R142" s="111">
        <f t="shared" si="80"/>
        <v>0</v>
      </c>
      <c r="S142" s="111">
        <f t="shared" ref="S142" si="81">+SUM(S143:S153)</f>
        <v>3.9922760954442813</v>
      </c>
      <c r="T142" s="111">
        <f t="shared" ref="T142:U142" si="82">+SUM(T143:T153)</f>
        <v>0</v>
      </c>
      <c r="U142" s="111">
        <f t="shared" si="82"/>
        <v>0</v>
      </c>
      <c r="V142" s="111">
        <f t="shared" ref="V142" si="83">+SUM(V143:V153)</f>
        <v>3.5741023169763353</v>
      </c>
      <c r="W142" s="111">
        <f t="shared" ref="W142:X142" si="84">+SUM(W143:W153)</f>
        <v>0</v>
      </c>
      <c r="X142" s="111">
        <f t="shared" si="84"/>
        <v>0</v>
      </c>
      <c r="Y142" s="111">
        <f t="shared" ref="Y142" si="85">+SUM(Y143:Y153)</f>
        <v>3.2062012138294773</v>
      </c>
      <c r="Z142" s="111">
        <f t="shared" ref="Z142:AA142" si="86">+SUM(Z143:Z153)</f>
        <v>0</v>
      </c>
      <c r="AA142" s="111">
        <f t="shared" si="86"/>
        <v>0</v>
      </c>
      <c r="AB142" s="111">
        <f t="shared" ref="AB142" si="87">+SUM(AB143:AB153)</f>
        <v>2.8205201945715883</v>
      </c>
      <c r="AC142" s="111">
        <f t="shared" ref="AC142" si="88">+SUM(AC143:AC153)</f>
        <v>0</v>
      </c>
      <c r="AD142" s="111">
        <f t="shared" ref="AD142" si="89">+SUM(AD143:AD153)</f>
        <v>0</v>
      </c>
      <c r="AE142" s="111">
        <f t="shared" ref="AE142" si="90">+SUM(AE143:AE153)</f>
        <v>0.7496677291963536</v>
      </c>
      <c r="AF142" s="111">
        <f t="shared" ref="AF142" si="91">+SUM(AF143:AF153)</f>
        <v>0</v>
      </c>
      <c r="AG142" s="155"/>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5"/>
      <c r="BJ142" s="155"/>
      <c r="BK142" s="155"/>
      <c r="BL142" s="155"/>
      <c r="BM142" s="155"/>
      <c r="BN142" s="155"/>
      <c r="BO142" s="155"/>
      <c r="BP142" s="155"/>
      <c r="BQ142" s="155"/>
      <c r="BR142" s="155"/>
      <c r="BS142" s="155"/>
      <c r="BT142" s="155"/>
      <c r="BU142" s="155"/>
      <c r="BV142" s="155"/>
      <c r="BW142" s="155"/>
      <c r="BX142" s="155"/>
      <c r="BY142" s="155"/>
    </row>
    <row r="143" spans="1:77" ht="27.95" customHeight="1" x14ac:dyDescent="0.3">
      <c r="A143" s="98"/>
      <c r="B143" s="9" t="s">
        <v>27</v>
      </c>
      <c r="C143" s="9" t="s">
        <v>28</v>
      </c>
      <c r="D143" s="9" t="s">
        <v>119</v>
      </c>
      <c r="E143" s="9" t="s">
        <v>112</v>
      </c>
      <c r="F143" s="107">
        <v>0</v>
      </c>
      <c r="G143" s="107">
        <v>1.3600311855463074</v>
      </c>
      <c r="H143" s="107">
        <v>0</v>
      </c>
      <c r="I143" s="107">
        <v>0</v>
      </c>
      <c r="J143" s="107">
        <v>1.9232939451897819</v>
      </c>
      <c r="K143" s="107">
        <v>0</v>
      </c>
      <c r="L143" s="107">
        <v>0</v>
      </c>
      <c r="M143" s="107">
        <v>1.774877168371443</v>
      </c>
      <c r="N143" s="107">
        <v>0</v>
      </c>
      <c r="O143" s="107">
        <v>0</v>
      </c>
      <c r="P143" s="107">
        <v>1.4291058553043248</v>
      </c>
      <c r="Q143" s="107">
        <v>0</v>
      </c>
      <c r="R143" s="107">
        <v>0</v>
      </c>
      <c r="S143" s="107">
        <v>1.148447910438376</v>
      </c>
      <c r="T143" s="107">
        <v>0</v>
      </c>
      <c r="U143" s="107">
        <v>0</v>
      </c>
      <c r="V143" s="107">
        <v>1.0397381321023702</v>
      </c>
      <c r="W143" s="107">
        <v>0</v>
      </c>
      <c r="X143" s="107">
        <v>0</v>
      </c>
      <c r="Y143" s="107">
        <v>0.93572049123446388</v>
      </c>
      <c r="Z143" s="107">
        <v>0</v>
      </c>
      <c r="AA143" s="107">
        <v>0</v>
      </c>
      <c r="AB143" s="107">
        <v>0.82644353144627025</v>
      </c>
      <c r="AC143" s="107">
        <v>0</v>
      </c>
      <c r="AD143" s="107">
        <v>0</v>
      </c>
      <c r="AE143" s="107">
        <v>0.18671556114968363</v>
      </c>
      <c r="AF143" s="107">
        <v>0</v>
      </c>
      <c r="AG143" s="112"/>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12"/>
      <c r="BJ143" s="112"/>
      <c r="BK143" s="112"/>
      <c r="BL143" s="112"/>
      <c r="BM143" s="112"/>
      <c r="BN143" s="112"/>
      <c r="BO143" s="112"/>
      <c r="BP143" s="112"/>
      <c r="BQ143" s="112"/>
      <c r="BR143" s="112"/>
      <c r="BS143" s="112"/>
      <c r="BT143" s="112"/>
      <c r="BU143" s="112"/>
      <c r="BV143" s="112"/>
      <c r="BW143" s="112"/>
      <c r="BX143" s="112"/>
      <c r="BY143" s="112"/>
    </row>
    <row r="144" spans="1:77" ht="27.95" customHeight="1" x14ac:dyDescent="0.3">
      <c r="A144" s="98"/>
      <c r="B144" s="9" t="s">
        <v>33</v>
      </c>
      <c r="C144" s="9" t="s">
        <v>34</v>
      </c>
      <c r="D144" s="9" t="s">
        <v>119</v>
      </c>
      <c r="E144" s="9" t="s">
        <v>112</v>
      </c>
      <c r="F144" s="107">
        <v>0</v>
      </c>
      <c r="G144" s="107">
        <v>0.65807371349829913</v>
      </c>
      <c r="H144" s="107">
        <v>0</v>
      </c>
      <c r="I144" s="107">
        <v>0</v>
      </c>
      <c r="J144" s="107">
        <v>1.8139169520360414</v>
      </c>
      <c r="K144" s="107">
        <v>0</v>
      </c>
      <c r="L144" s="107">
        <v>0</v>
      </c>
      <c r="M144" s="107">
        <v>1.8649349091938241</v>
      </c>
      <c r="N144" s="107">
        <v>0</v>
      </c>
      <c r="O144" s="107">
        <v>0</v>
      </c>
      <c r="P144" s="107">
        <v>1.5859881908988587</v>
      </c>
      <c r="Q144" s="107">
        <v>0</v>
      </c>
      <c r="R144" s="107">
        <v>0</v>
      </c>
      <c r="S144" s="107">
        <v>1.2553683719844009</v>
      </c>
      <c r="T144" s="107">
        <v>0</v>
      </c>
      <c r="U144" s="107">
        <v>0</v>
      </c>
      <c r="V144" s="107">
        <v>1.1406924135558101</v>
      </c>
      <c r="W144" s="107">
        <v>0</v>
      </c>
      <c r="X144" s="107">
        <v>0</v>
      </c>
      <c r="Y144" s="107">
        <v>1.057445685835074</v>
      </c>
      <c r="Z144" s="107">
        <v>0</v>
      </c>
      <c r="AA144" s="107">
        <v>0</v>
      </c>
      <c r="AB144" s="107">
        <v>0.96853912393502428</v>
      </c>
      <c r="AC144" s="107">
        <v>0</v>
      </c>
      <c r="AD144" s="107">
        <v>0</v>
      </c>
      <c r="AE144" s="107">
        <v>0.33171344819259918</v>
      </c>
      <c r="AF144" s="107">
        <v>0</v>
      </c>
      <c r="AG144" s="112"/>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12"/>
      <c r="BJ144" s="112"/>
      <c r="BK144" s="112"/>
      <c r="BL144" s="112"/>
      <c r="BM144" s="112"/>
      <c r="BN144" s="112"/>
      <c r="BO144" s="112"/>
      <c r="BP144" s="112"/>
      <c r="BQ144" s="112"/>
      <c r="BR144" s="112"/>
      <c r="BS144" s="112"/>
      <c r="BT144" s="112"/>
      <c r="BU144" s="112"/>
      <c r="BV144" s="112"/>
      <c r="BW144" s="112"/>
      <c r="BX144" s="112"/>
      <c r="BY144" s="112"/>
    </row>
    <row r="145" spans="1:77" ht="27.95" customHeight="1" x14ac:dyDescent="0.3">
      <c r="A145" s="98"/>
      <c r="B145" s="9" t="s">
        <v>29</v>
      </c>
      <c r="C145" s="9" t="s">
        <v>30</v>
      </c>
      <c r="D145" s="9" t="s">
        <v>119</v>
      </c>
      <c r="E145" s="9" t="s">
        <v>112</v>
      </c>
      <c r="F145" s="107">
        <v>0</v>
      </c>
      <c r="G145" s="107">
        <v>1.1322281599999999</v>
      </c>
      <c r="H145" s="107">
        <v>0</v>
      </c>
      <c r="I145" s="107">
        <v>0</v>
      </c>
      <c r="J145" s="107">
        <v>1.6748105500000001</v>
      </c>
      <c r="K145" s="107">
        <v>0</v>
      </c>
      <c r="L145" s="107">
        <v>0</v>
      </c>
      <c r="M145" s="107">
        <v>1.5668798399999999</v>
      </c>
      <c r="N145" s="107">
        <v>0</v>
      </c>
      <c r="O145" s="107">
        <v>0</v>
      </c>
      <c r="P145" s="107">
        <v>1.2686693899999999</v>
      </c>
      <c r="Q145" s="107">
        <v>0</v>
      </c>
      <c r="R145" s="107">
        <v>0</v>
      </c>
      <c r="S145" s="107">
        <v>0.98361623999999992</v>
      </c>
      <c r="T145" s="107">
        <v>0</v>
      </c>
      <c r="U145" s="107">
        <v>0</v>
      </c>
      <c r="V145" s="107">
        <v>0.84216935999999998</v>
      </c>
      <c r="W145" s="107">
        <v>0</v>
      </c>
      <c r="X145" s="107">
        <v>0</v>
      </c>
      <c r="Y145" s="107">
        <v>0.70943814999999999</v>
      </c>
      <c r="Z145" s="107">
        <v>0</v>
      </c>
      <c r="AA145" s="107">
        <v>0</v>
      </c>
      <c r="AB145" s="107">
        <v>0.57264563999999996</v>
      </c>
      <c r="AC145" s="107">
        <v>0</v>
      </c>
      <c r="AD145" s="107">
        <v>0</v>
      </c>
      <c r="AE145" s="107">
        <v>6.2901179174048596E-2</v>
      </c>
      <c r="AF145" s="107">
        <v>0</v>
      </c>
      <c r="AG145" s="112"/>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12"/>
      <c r="BJ145" s="112"/>
      <c r="BK145" s="112"/>
      <c r="BL145" s="112"/>
      <c r="BM145" s="112"/>
      <c r="BN145" s="112"/>
      <c r="BO145" s="112"/>
      <c r="BP145" s="112"/>
      <c r="BQ145" s="112"/>
      <c r="BR145" s="112"/>
      <c r="BS145" s="112"/>
      <c r="BT145" s="112"/>
      <c r="BU145" s="112"/>
      <c r="BV145" s="112"/>
      <c r="BW145" s="112"/>
      <c r="BX145" s="112"/>
      <c r="BY145" s="112"/>
    </row>
    <row r="146" spans="1:77" ht="27.95" customHeight="1" x14ac:dyDescent="0.3">
      <c r="A146" s="98"/>
      <c r="B146" s="9" t="s">
        <v>31</v>
      </c>
      <c r="C146" s="9" t="s">
        <v>32</v>
      </c>
      <c r="D146" s="9" t="s">
        <v>119</v>
      </c>
      <c r="E146" s="9" t="s">
        <v>112</v>
      </c>
      <c r="F146" s="107">
        <v>0</v>
      </c>
      <c r="G146" s="107">
        <v>0.32042722991412564</v>
      </c>
      <c r="H146" s="107">
        <v>0</v>
      </c>
      <c r="I146" s="107">
        <v>0</v>
      </c>
      <c r="J146" s="107">
        <v>0.61407500818567085</v>
      </c>
      <c r="K146" s="107">
        <v>0</v>
      </c>
      <c r="L146" s="107">
        <v>0</v>
      </c>
      <c r="M146" s="107">
        <v>0.42578484571664521</v>
      </c>
      <c r="N146" s="107">
        <v>0</v>
      </c>
      <c r="O146" s="107">
        <v>0</v>
      </c>
      <c r="P146" s="107">
        <v>0.16699137873375697</v>
      </c>
      <c r="Q146" s="107">
        <v>0</v>
      </c>
      <c r="R146" s="107">
        <v>0</v>
      </c>
      <c r="S146" s="107">
        <v>0</v>
      </c>
      <c r="T146" s="107">
        <v>0</v>
      </c>
      <c r="U146" s="107">
        <v>0</v>
      </c>
      <c r="V146" s="107">
        <v>0</v>
      </c>
      <c r="W146" s="107">
        <v>0</v>
      </c>
      <c r="X146" s="107">
        <v>0</v>
      </c>
      <c r="Y146" s="107">
        <v>0</v>
      </c>
      <c r="Z146" s="107">
        <v>0</v>
      </c>
      <c r="AA146" s="107">
        <v>0</v>
      </c>
      <c r="AB146" s="107">
        <v>0</v>
      </c>
      <c r="AC146" s="107">
        <v>0</v>
      </c>
      <c r="AD146" s="107">
        <v>0</v>
      </c>
      <c r="AE146" s="107">
        <v>0</v>
      </c>
      <c r="AF146" s="107">
        <v>0</v>
      </c>
      <c r="AG146" s="112"/>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12"/>
      <c r="BJ146" s="112"/>
      <c r="BK146" s="112"/>
      <c r="BL146" s="112"/>
      <c r="BM146" s="112"/>
      <c r="BN146" s="112"/>
      <c r="BO146" s="112"/>
      <c r="BP146" s="112"/>
      <c r="BQ146" s="112"/>
      <c r="BR146" s="112"/>
      <c r="BS146" s="112"/>
      <c r="BT146" s="112"/>
      <c r="BU146" s="112"/>
      <c r="BV146" s="112"/>
      <c r="BW146" s="112"/>
      <c r="BX146" s="112"/>
      <c r="BY146" s="112"/>
    </row>
    <row r="147" spans="1:77" ht="27.95" customHeight="1" x14ac:dyDescent="0.3">
      <c r="A147" s="98"/>
      <c r="B147" s="9" t="s">
        <v>37</v>
      </c>
      <c r="C147" s="9" t="s">
        <v>38</v>
      </c>
      <c r="D147" s="9" t="s">
        <v>119</v>
      </c>
      <c r="E147" s="9" t="s">
        <v>112</v>
      </c>
      <c r="F147" s="107">
        <v>0</v>
      </c>
      <c r="G147" s="107">
        <v>0.19463355051024533</v>
      </c>
      <c r="H147" s="107">
        <v>0</v>
      </c>
      <c r="I147" s="107">
        <v>0</v>
      </c>
      <c r="J147" s="107">
        <v>0.43463749542570917</v>
      </c>
      <c r="K147" s="107">
        <v>0</v>
      </c>
      <c r="L147" s="107">
        <v>0</v>
      </c>
      <c r="M147" s="107">
        <v>0.42656366436005544</v>
      </c>
      <c r="N147" s="107">
        <v>0</v>
      </c>
      <c r="O147" s="107">
        <v>0</v>
      </c>
      <c r="P147" s="107">
        <v>0.35857612791916593</v>
      </c>
      <c r="Q147" s="107">
        <v>0</v>
      </c>
      <c r="R147" s="107">
        <v>0</v>
      </c>
      <c r="S147" s="107">
        <v>0.28963898792390541</v>
      </c>
      <c r="T147" s="107">
        <v>0</v>
      </c>
      <c r="U147" s="107">
        <v>0</v>
      </c>
      <c r="V147" s="107">
        <v>0.26949891281216576</v>
      </c>
      <c r="W147" s="107">
        <v>0</v>
      </c>
      <c r="X147" s="107">
        <v>0</v>
      </c>
      <c r="Y147" s="107">
        <v>0.25252813147176612</v>
      </c>
      <c r="Z147" s="107">
        <v>0</v>
      </c>
      <c r="AA147" s="107">
        <v>0</v>
      </c>
      <c r="AB147" s="107">
        <v>0.23415320559820937</v>
      </c>
      <c r="AC147" s="107">
        <v>0</v>
      </c>
      <c r="AD147" s="107">
        <v>0</v>
      </c>
      <c r="AE147" s="107">
        <v>9.5780410712887495E-2</v>
      </c>
      <c r="AF147" s="107">
        <v>0</v>
      </c>
      <c r="AG147" s="112"/>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12"/>
      <c r="BJ147" s="112"/>
      <c r="BK147" s="112"/>
      <c r="BL147" s="112"/>
      <c r="BM147" s="112"/>
      <c r="BN147" s="112"/>
      <c r="BO147" s="112"/>
      <c r="BP147" s="112"/>
      <c r="BQ147" s="112"/>
      <c r="BR147" s="112"/>
      <c r="BS147" s="112"/>
      <c r="BT147" s="112"/>
      <c r="BU147" s="112"/>
      <c r="BV147" s="112"/>
      <c r="BW147" s="112"/>
      <c r="BX147" s="112"/>
      <c r="BY147" s="112"/>
    </row>
    <row r="148" spans="1:77" ht="27.95" customHeight="1" x14ac:dyDescent="0.3">
      <c r="A148" s="98"/>
      <c r="B148" s="9" t="s">
        <v>35</v>
      </c>
      <c r="C148" s="9" t="s">
        <v>36</v>
      </c>
      <c r="D148" s="9" t="s">
        <v>119</v>
      </c>
      <c r="E148" s="9" t="s">
        <v>112</v>
      </c>
      <c r="F148" s="107">
        <v>0</v>
      </c>
      <c r="G148" s="107">
        <v>0.1622805109909615</v>
      </c>
      <c r="H148" s="107">
        <v>0</v>
      </c>
      <c r="I148" s="107">
        <v>0</v>
      </c>
      <c r="J148" s="107">
        <v>0.27151541179356375</v>
      </c>
      <c r="K148" s="107">
        <v>0</v>
      </c>
      <c r="L148" s="107">
        <v>0</v>
      </c>
      <c r="M148" s="107">
        <v>0.24995856448997289</v>
      </c>
      <c r="N148" s="107">
        <v>0</v>
      </c>
      <c r="O148" s="107">
        <v>0</v>
      </c>
      <c r="P148" s="107">
        <v>0.19995093906632636</v>
      </c>
      <c r="Q148" s="107">
        <v>0</v>
      </c>
      <c r="R148" s="107">
        <v>0</v>
      </c>
      <c r="S148" s="107">
        <v>0.15463878224828398</v>
      </c>
      <c r="T148" s="107">
        <v>0</v>
      </c>
      <c r="U148" s="107">
        <v>0</v>
      </c>
      <c r="V148" s="107">
        <v>0.13106290757448233</v>
      </c>
      <c r="W148" s="107">
        <v>0</v>
      </c>
      <c r="X148" s="107">
        <v>0</v>
      </c>
      <c r="Y148" s="107">
        <v>0.10857356213748824</v>
      </c>
      <c r="Z148" s="107">
        <v>0</v>
      </c>
      <c r="AA148" s="107">
        <v>0</v>
      </c>
      <c r="AB148" s="107">
        <v>8.5459512660577608E-2</v>
      </c>
      <c r="AC148" s="107">
        <v>0</v>
      </c>
      <c r="AD148" s="107">
        <v>0</v>
      </c>
      <c r="AE148" s="107">
        <v>7.9753882429340218E-3</v>
      </c>
      <c r="AF148" s="107">
        <v>0</v>
      </c>
      <c r="AG148" s="112"/>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12"/>
      <c r="BJ148" s="112"/>
      <c r="BK148" s="112"/>
      <c r="BL148" s="112"/>
      <c r="BM148" s="112"/>
      <c r="BN148" s="112"/>
      <c r="BO148" s="112"/>
      <c r="BP148" s="112"/>
      <c r="BQ148" s="112"/>
      <c r="BR148" s="112"/>
      <c r="BS148" s="112"/>
      <c r="BT148" s="112"/>
      <c r="BU148" s="112"/>
      <c r="BV148" s="112"/>
      <c r="BW148" s="112"/>
      <c r="BX148" s="112"/>
      <c r="BY148" s="112"/>
    </row>
    <row r="149" spans="1:77" ht="27.95" customHeight="1" x14ac:dyDescent="0.3">
      <c r="A149" s="98"/>
      <c r="B149" s="9" t="s">
        <v>155</v>
      </c>
      <c r="C149" s="9" t="s">
        <v>156</v>
      </c>
      <c r="D149" s="9" t="s">
        <v>119</v>
      </c>
      <c r="E149" s="9" t="s">
        <v>112</v>
      </c>
      <c r="F149" s="107">
        <v>0</v>
      </c>
      <c r="G149" s="107">
        <v>0.10119659958904111</v>
      </c>
      <c r="H149" s="107">
        <v>0</v>
      </c>
      <c r="I149" s="107">
        <v>0</v>
      </c>
      <c r="J149" s="107">
        <v>0.21435067835616436</v>
      </c>
      <c r="K149" s="107">
        <v>0</v>
      </c>
      <c r="L149" s="107">
        <v>0</v>
      </c>
      <c r="M149" s="107">
        <v>0.21730203178082191</v>
      </c>
      <c r="N149" s="107">
        <v>0</v>
      </c>
      <c r="O149" s="107">
        <v>0</v>
      </c>
      <c r="P149" s="107">
        <v>0.18915078652054795</v>
      </c>
      <c r="Q149" s="107">
        <v>0</v>
      </c>
      <c r="R149" s="107">
        <v>0</v>
      </c>
      <c r="S149" s="107">
        <v>0.15589400284931504</v>
      </c>
      <c r="T149" s="107">
        <v>0</v>
      </c>
      <c r="U149" s="107">
        <v>0</v>
      </c>
      <c r="V149" s="107">
        <v>0.14682662093150683</v>
      </c>
      <c r="W149" s="107">
        <v>0</v>
      </c>
      <c r="X149" s="107">
        <v>0</v>
      </c>
      <c r="Y149" s="107">
        <v>0.13893905315068489</v>
      </c>
      <c r="Z149" s="107">
        <v>0</v>
      </c>
      <c r="AA149" s="107">
        <v>0</v>
      </c>
      <c r="AB149" s="107">
        <v>0.13028086093150681</v>
      </c>
      <c r="AC149" s="107">
        <v>0</v>
      </c>
      <c r="AD149" s="107">
        <v>0</v>
      </c>
      <c r="AE149" s="107">
        <v>6.4140129724200814E-2</v>
      </c>
      <c r="AF149" s="107">
        <v>0</v>
      </c>
      <c r="AG149" s="112"/>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12"/>
      <c r="BJ149" s="112"/>
      <c r="BK149" s="112"/>
      <c r="BL149" s="112"/>
      <c r="BM149" s="112"/>
      <c r="BN149" s="112"/>
      <c r="BO149" s="112"/>
      <c r="BP149" s="112"/>
      <c r="BQ149" s="112"/>
      <c r="BR149" s="112"/>
      <c r="BS149" s="112"/>
      <c r="BT149" s="112"/>
      <c r="BU149" s="112"/>
      <c r="BV149" s="112"/>
      <c r="BW149" s="112"/>
      <c r="BX149" s="112"/>
      <c r="BY149" s="112"/>
    </row>
    <row r="150" spans="1:77" ht="27.95" customHeight="1" x14ac:dyDescent="0.3">
      <c r="A150" s="98"/>
      <c r="B150" s="9" t="s">
        <v>39</v>
      </c>
      <c r="C150" s="9" t="s">
        <v>40</v>
      </c>
      <c r="D150" s="9" t="s">
        <v>119</v>
      </c>
      <c r="E150" s="9" t="s">
        <v>112</v>
      </c>
      <c r="F150" s="107">
        <v>0</v>
      </c>
      <c r="G150" s="107">
        <v>3.6303264615426954E-2</v>
      </c>
      <c r="H150" s="107">
        <v>0</v>
      </c>
      <c r="I150" s="107">
        <v>0</v>
      </c>
      <c r="J150" s="107">
        <v>2.3098807557819387E-2</v>
      </c>
      <c r="K150" s="107">
        <v>0</v>
      </c>
      <c r="L150" s="107">
        <v>0</v>
      </c>
      <c r="M150" s="107">
        <v>9.9304871548438201E-3</v>
      </c>
      <c r="N150" s="107">
        <v>0</v>
      </c>
      <c r="O150" s="107">
        <v>0</v>
      </c>
      <c r="P150" s="107">
        <v>0</v>
      </c>
      <c r="Q150" s="107">
        <v>0</v>
      </c>
      <c r="R150" s="107">
        <v>0</v>
      </c>
      <c r="S150" s="107">
        <v>0</v>
      </c>
      <c r="T150" s="107">
        <v>0</v>
      </c>
      <c r="U150" s="107">
        <v>0</v>
      </c>
      <c r="V150" s="107">
        <v>0</v>
      </c>
      <c r="W150" s="107">
        <v>0</v>
      </c>
      <c r="X150" s="107">
        <v>0</v>
      </c>
      <c r="Y150" s="107">
        <v>0</v>
      </c>
      <c r="Z150" s="107">
        <v>0</v>
      </c>
      <c r="AA150" s="107">
        <v>0</v>
      </c>
      <c r="AB150" s="107">
        <v>0</v>
      </c>
      <c r="AC150" s="107">
        <v>0</v>
      </c>
      <c r="AD150" s="107">
        <v>0</v>
      </c>
      <c r="AE150" s="107">
        <v>0</v>
      </c>
      <c r="AF150" s="107">
        <v>0</v>
      </c>
      <c r="AG150" s="112"/>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12"/>
      <c r="BJ150" s="112"/>
      <c r="BK150" s="112"/>
      <c r="BL150" s="112"/>
      <c r="BM150" s="112"/>
      <c r="BN150" s="112"/>
      <c r="BO150" s="112"/>
      <c r="BP150" s="112"/>
      <c r="BQ150" s="112"/>
      <c r="BR150" s="112"/>
      <c r="BS150" s="112"/>
      <c r="BT150" s="112"/>
      <c r="BU150" s="112"/>
      <c r="BV150" s="112"/>
      <c r="BW150" s="112"/>
      <c r="BX150" s="112"/>
      <c r="BY150" s="112"/>
    </row>
    <row r="151" spans="1:77" ht="27.95" customHeight="1" x14ac:dyDescent="0.3">
      <c r="A151" s="98"/>
      <c r="B151" s="9" t="s">
        <v>41</v>
      </c>
      <c r="C151" s="9" t="s">
        <v>42</v>
      </c>
      <c r="D151" s="9" t="s">
        <v>119</v>
      </c>
      <c r="E151" s="9" t="s">
        <v>112</v>
      </c>
      <c r="F151" s="107">
        <v>0</v>
      </c>
      <c r="G151" s="107">
        <v>0</v>
      </c>
      <c r="H151" s="107">
        <v>0</v>
      </c>
      <c r="I151" s="107">
        <v>0</v>
      </c>
      <c r="J151" s="107">
        <v>6.34528E-3</v>
      </c>
      <c r="K151" s="107">
        <v>0</v>
      </c>
      <c r="L151" s="107">
        <v>0</v>
      </c>
      <c r="M151" s="107">
        <v>5.7874499999999995E-3</v>
      </c>
      <c r="N151" s="107">
        <v>0</v>
      </c>
      <c r="O151" s="107">
        <v>0</v>
      </c>
      <c r="P151" s="107">
        <v>5.2296200000000008E-3</v>
      </c>
      <c r="Q151" s="107">
        <v>0</v>
      </c>
      <c r="R151" s="107">
        <v>0</v>
      </c>
      <c r="S151" s="107">
        <v>4.6718000000000003E-3</v>
      </c>
      <c r="T151" s="107">
        <v>0</v>
      </c>
      <c r="U151" s="107">
        <v>0</v>
      </c>
      <c r="V151" s="107">
        <v>4.1139699999999998E-3</v>
      </c>
      <c r="W151" s="107">
        <v>0</v>
      </c>
      <c r="X151" s="107">
        <v>0</v>
      </c>
      <c r="Y151" s="107">
        <v>3.5561400000000002E-3</v>
      </c>
      <c r="Z151" s="107">
        <v>0</v>
      </c>
      <c r="AA151" s="107">
        <v>0</v>
      </c>
      <c r="AB151" s="107">
        <v>2.9983199999999996E-3</v>
      </c>
      <c r="AC151" s="107">
        <v>0</v>
      </c>
      <c r="AD151" s="107">
        <v>0</v>
      </c>
      <c r="AE151" s="107">
        <v>4.4161199999999997E-4</v>
      </c>
      <c r="AF151" s="107">
        <v>0</v>
      </c>
      <c r="AG151" s="112"/>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12"/>
      <c r="BJ151" s="112"/>
      <c r="BK151" s="112"/>
      <c r="BL151" s="112"/>
      <c r="BM151" s="112"/>
      <c r="BN151" s="112"/>
      <c r="BO151" s="112"/>
      <c r="BP151" s="112"/>
      <c r="BQ151" s="112"/>
      <c r="BR151" s="112"/>
      <c r="BS151" s="112"/>
      <c r="BT151" s="112"/>
      <c r="BU151" s="112"/>
      <c r="BV151" s="112"/>
      <c r="BW151" s="112"/>
      <c r="BX151" s="112"/>
      <c r="BY151" s="112"/>
    </row>
    <row r="152" spans="1:77" ht="27.95" customHeight="1" x14ac:dyDescent="0.3">
      <c r="A152" s="98"/>
      <c r="B152" s="9" t="s">
        <v>45</v>
      </c>
      <c r="C152" s="9" t="s">
        <v>46</v>
      </c>
      <c r="D152" s="9" t="s">
        <v>119</v>
      </c>
      <c r="E152" s="9" t="s">
        <v>112</v>
      </c>
      <c r="F152" s="107">
        <v>0</v>
      </c>
      <c r="G152" s="107">
        <v>0</v>
      </c>
      <c r="H152" s="107">
        <v>0</v>
      </c>
      <c r="I152" s="107">
        <v>0</v>
      </c>
      <c r="J152" s="107">
        <v>2.01841E-3</v>
      </c>
      <c r="K152" s="107">
        <v>0</v>
      </c>
      <c r="L152" s="107">
        <v>0</v>
      </c>
      <c r="M152" s="107">
        <v>0</v>
      </c>
      <c r="N152" s="107">
        <v>0</v>
      </c>
      <c r="O152" s="107">
        <v>0</v>
      </c>
      <c r="P152" s="107">
        <v>0</v>
      </c>
      <c r="Q152" s="107">
        <v>0</v>
      </c>
      <c r="R152" s="107">
        <v>0</v>
      </c>
      <c r="S152" s="107">
        <v>0</v>
      </c>
      <c r="T152" s="107">
        <v>0</v>
      </c>
      <c r="U152" s="107">
        <v>0</v>
      </c>
      <c r="V152" s="107">
        <v>0</v>
      </c>
      <c r="W152" s="107">
        <v>0</v>
      </c>
      <c r="X152" s="107">
        <v>0</v>
      </c>
      <c r="Y152" s="107">
        <v>0</v>
      </c>
      <c r="Z152" s="107">
        <v>0</v>
      </c>
      <c r="AA152" s="107">
        <v>0</v>
      </c>
      <c r="AB152" s="107">
        <v>0</v>
      </c>
      <c r="AC152" s="107">
        <v>0</v>
      </c>
      <c r="AD152" s="107">
        <v>0</v>
      </c>
      <c r="AE152" s="107">
        <v>0</v>
      </c>
      <c r="AF152" s="107">
        <v>0</v>
      </c>
      <c r="AG152" s="112"/>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12"/>
      <c r="BJ152" s="112"/>
      <c r="BK152" s="112"/>
      <c r="BL152" s="112"/>
      <c r="BM152" s="112"/>
      <c r="BN152" s="112"/>
      <c r="BO152" s="112"/>
      <c r="BP152" s="112"/>
      <c r="BQ152" s="112"/>
      <c r="BR152" s="112"/>
      <c r="BS152" s="112"/>
      <c r="BT152" s="112"/>
      <c r="BU152" s="112"/>
      <c r="BV152" s="112"/>
      <c r="BW152" s="112"/>
      <c r="BX152" s="112"/>
      <c r="BY152" s="112"/>
    </row>
    <row r="153" spans="1:77" ht="27.95" customHeight="1" x14ac:dyDescent="0.3">
      <c r="A153" s="98"/>
      <c r="B153" s="9" t="s">
        <v>43</v>
      </c>
      <c r="C153" s="9" t="s">
        <v>44</v>
      </c>
      <c r="D153" s="9" t="s">
        <v>119</v>
      </c>
      <c r="E153" s="9" t="s">
        <v>112</v>
      </c>
      <c r="F153" s="107">
        <v>0</v>
      </c>
      <c r="G153" s="107">
        <v>1.9120900000000006E-3</v>
      </c>
      <c r="H153" s="107">
        <v>0</v>
      </c>
      <c r="I153" s="107">
        <v>0</v>
      </c>
      <c r="J153" s="107">
        <v>0</v>
      </c>
      <c r="K153" s="107">
        <v>0</v>
      </c>
      <c r="L153" s="107">
        <v>0</v>
      </c>
      <c r="M153" s="107">
        <v>0</v>
      </c>
      <c r="N153" s="107">
        <v>0</v>
      </c>
      <c r="O153" s="107">
        <v>0</v>
      </c>
      <c r="P153" s="107">
        <v>0</v>
      </c>
      <c r="Q153" s="107">
        <v>0</v>
      </c>
      <c r="R153" s="107">
        <v>0</v>
      </c>
      <c r="S153" s="107">
        <v>0</v>
      </c>
      <c r="T153" s="107">
        <v>0</v>
      </c>
      <c r="U153" s="107">
        <v>0</v>
      </c>
      <c r="V153" s="107">
        <v>0</v>
      </c>
      <c r="W153" s="107">
        <v>0</v>
      </c>
      <c r="X153" s="107">
        <v>0</v>
      </c>
      <c r="Y153" s="107">
        <v>0</v>
      </c>
      <c r="Z153" s="107">
        <v>0</v>
      </c>
      <c r="AA153" s="107">
        <v>0</v>
      </c>
      <c r="AB153" s="107">
        <v>0</v>
      </c>
      <c r="AC153" s="107">
        <v>0</v>
      </c>
      <c r="AD153" s="107">
        <v>0</v>
      </c>
      <c r="AE153" s="107">
        <v>0</v>
      </c>
      <c r="AF153" s="107">
        <v>0</v>
      </c>
      <c r="AG153" s="112"/>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12"/>
      <c r="BJ153" s="112"/>
      <c r="BK153" s="112"/>
      <c r="BL153" s="112"/>
      <c r="BM153" s="112"/>
      <c r="BN153" s="112"/>
      <c r="BO153" s="112"/>
      <c r="BP153" s="112"/>
      <c r="BQ153" s="112"/>
      <c r="BR153" s="112"/>
      <c r="BS153" s="112"/>
      <c r="BT153" s="112"/>
      <c r="BU153" s="112"/>
      <c r="BV153" s="112"/>
      <c r="BW153" s="112"/>
      <c r="BX153" s="112"/>
      <c r="BY153" s="112"/>
    </row>
    <row r="154" spans="1:77" ht="27.95" customHeight="1" x14ac:dyDescent="0.3">
      <c r="A154" s="98"/>
      <c r="B154" s="21" t="s">
        <v>47</v>
      </c>
      <c r="C154" s="21"/>
      <c r="D154" s="21"/>
      <c r="E154" s="21"/>
      <c r="F154" s="111">
        <f t="shared" ref="F154:AF154" si="92">+SUM(F155:F156)</f>
        <v>0</v>
      </c>
      <c r="G154" s="111">
        <f t="shared" si="92"/>
        <v>0.76842290896133547</v>
      </c>
      <c r="H154" s="111">
        <f t="shared" si="92"/>
        <v>0</v>
      </c>
      <c r="I154" s="111">
        <f t="shared" si="92"/>
        <v>0</v>
      </c>
      <c r="J154" s="111">
        <f t="shared" si="92"/>
        <v>1.5208686611835334</v>
      </c>
      <c r="K154" s="111">
        <f t="shared" si="92"/>
        <v>0</v>
      </c>
      <c r="L154" s="111">
        <f t="shared" si="92"/>
        <v>0</v>
      </c>
      <c r="M154" s="111">
        <f t="shared" si="92"/>
        <v>1.4575711961016191</v>
      </c>
      <c r="N154" s="111">
        <f t="shared" si="92"/>
        <v>0</v>
      </c>
      <c r="O154" s="111">
        <f t="shared" si="92"/>
        <v>0</v>
      </c>
      <c r="P154" s="111">
        <f t="shared" si="92"/>
        <v>1.2670092143871119</v>
      </c>
      <c r="Q154" s="111">
        <f t="shared" si="92"/>
        <v>0</v>
      </c>
      <c r="R154" s="111">
        <f t="shared" si="92"/>
        <v>0</v>
      </c>
      <c r="S154" s="111">
        <f t="shared" si="92"/>
        <v>1.0109280838270671</v>
      </c>
      <c r="T154" s="111">
        <f t="shared" si="92"/>
        <v>0</v>
      </c>
      <c r="U154" s="111">
        <f t="shared" si="92"/>
        <v>0</v>
      </c>
      <c r="V154" s="111">
        <f t="shared" si="92"/>
        <v>0.90793011632615506</v>
      </c>
      <c r="W154" s="111">
        <f t="shared" si="92"/>
        <v>0</v>
      </c>
      <c r="X154" s="111">
        <f t="shared" si="92"/>
        <v>0</v>
      </c>
      <c r="Y154" s="111">
        <f t="shared" si="92"/>
        <v>0.8329750647451245</v>
      </c>
      <c r="Z154" s="111">
        <f t="shared" si="92"/>
        <v>0</v>
      </c>
      <c r="AA154" s="111">
        <f t="shared" si="92"/>
        <v>0</v>
      </c>
      <c r="AB154" s="111">
        <f t="shared" si="92"/>
        <v>0.75336178961951017</v>
      </c>
      <c r="AC154" s="111">
        <f t="shared" si="92"/>
        <v>0</v>
      </c>
      <c r="AD154" s="111">
        <f t="shared" si="92"/>
        <v>0</v>
      </c>
      <c r="AE154" s="111">
        <f t="shared" si="92"/>
        <v>0.22030574200096867</v>
      </c>
      <c r="AF154" s="111">
        <f t="shared" si="92"/>
        <v>0</v>
      </c>
      <c r="AG154" s="155"/>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5"/>
      <c r="BJ154" s="155"/>
      <c r="BK154" s="155"/>
      <c r="BL154" s="155"/>
      <c r="BM154" s="155"/>
      <c r="BN154" s="155"/>
      <c r="BO154" s="155"/>
      <c r="BP154" s="155"/>
      <c r="BQ154" s="155"/>
      <c r="BR154" s="155"/>
      <c r="BS154" s="155"/>
      <c r="BT154" s="155"/>
      <c r="BU154" s="155"/>
      <c r="BV154" s="155"/>
      <c r="BW154" s="155"/>
      <c r="BX154" s="155"/>
      <c r="BY154" s="155"/>
    </row>
    <row r="155" spans="1:77" ht="27.95" customHeight="1" x14ac:dyDescent="0.3">
      <c r="A155" s="98"/>
      <c r="B155" s="9" t="s">
        <v>48</v>
      </c>
      <c r="C155" s="9" t="s">
        <v>49</v>
      </c>
      <c r="D155" s="9" t="s">
        <v>119</v>
      </c>
      <c r="E155" s="9" t="s">
        <v>112</v>
      </c>
      <c r="F155" s="107">
        <v>0</v>
      </c>
      <c r="G155" s="107">
        <v>0.76842290896133547</v>
      </c>
      <c r="H155" s="107">
        <v>0</v>
      </c>
      <c r="I155" s="107">
        <v>0</v>
      </c>
      <c r="J155" s="107">
        <v>1.5208686611835334</v>
      </c>
      <c r="K155" s="107">
        <v>0</v>
      </c>
      <c r="L155" s="107">
        <v>0</v>
      </c>
      <c r="M155" s="107">
        <v>1.4575711961016191</v>
      </c>
      <c r="N155" s="107">
        <v>0</v>
      </c>
      <c r="O155" s="107">
        <v>0</v>
      </c>
      <c r="P155" s="107">
        <v>1.2670092143871119</v>
      </c>
      <c r="Q155" s="107">
        <v>0</v>
      </c>
      <c r="R155" s="107">
        <v>0</v>
      </c>
      <c r="S155" s="107">
        <v>1.0109280838270671</v>
      </c>
      <c r="T155" s="107">
        <v>0</v>
      </c>
      <c r="U155" s="107">
        <v>0</v>
      </c>
      <c r="V155" s="107">
        <v>0.90793011632615506</v>
      </c>
      <c r="W155" s="107">
        <v>0</v>
      </c>
      <c r="X155" s="107">
        <v>0</v>
      </c>
      <c r="Y155" s="107">
        <v>0.8329750647451245</v>
      </c>
      <c r="Z155" s="107">
        <v>0</v>
      </c>
      <c r="AA155" s="107">
        <v>0</v>
      </c>
      <c r="AB155" s="107">
        <v>0.75336178961951017</v>
      </c>
      <c r="AC155" s="107">
        <v>0</v>
      </c>
      <c r="AD155" s="107">
        <v>0</v>
      </c>
      <c r="AE155" s="107">
        <v>0.22030574200096867</v>
      </c>
      <c r="AF155" s="107">
        <v>0</v>
      </c>
      <c r="AG155" s="112"/>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12"/>
      <c r="BJ155" s="112"/>
      <c r="BK155" s="112"/>
      <c r="BL155" s="112"/>
      <c r="BM155" s="112"/>
      <c r="BN155" s="112"/>
      <c r="BO155" s="112"/>
      <c r="BP155" s="112"/>
      <c r="BQ155" s="112"/>
      <c r="BR155" s="112"/>
      <c r="BS155" s="112"/>
      <c r="BT155" s="112"/>
      <c r="BU155" s="112"/>
      <c r="BV155" s="112"/>
      <c r="BW155" s="112"/>
      <c r="BX155" s="112"/>
      <c r="BY155" s="112"/>
    </row>
    <row r="156" spans="1:77" ht="27.95" customHeight="1" x14ac:dyDescent="0.3">
      <c r="A156" s="98"/>
      <c r="B156" s="9" t="s">
        <v>50</v>
      </c>
      <c r="C156" s="9" t="s">
        <v>51</v>
      </c>
      <c r="D156" s="9" t="s">
        <v>119</v>
      </c>
      <c r="E156" s="9" t="s">
        <v>112</v>
      </c>
      <c r="F156" s="107">
        <v>0</v>
      </c>
      <c r="G156" s="107">
        <v>0</v>
      </c>
      <c r="H156" s="107">
        <v>0</v>
      </c>
      <c r="I156" s="107">
        <v>0</v>
      </c>
      <c r="J156" s="107">
        <v>0</v>
      </c>
      <c r="K156" s="107">
        <v>0</v>
      </c>
      <c r="L156" s="107">
        <v>0</v>
      </c>
      <c r="M156" s="107">
        <v>0</v>
      </c>
      <c r="N156" s="107">
        <v>0</v>
      </c>
      <c r="O156" s="107">
        <v>0</v>
      </c>
      <c r="P156" s="107">
        <v>0</v>
      </c>
      <c r="Q156" s="107">
        <v>0</v>
      </c>
      <c r="R156" s="107">
        <v>0</v>
      </c>
      <c r="S156" s="107">
        <v>0</v>
      </c>
      <c r="T156" s="107">
        <v>0</v>
      </c>
      <c r="U156" s="107">
        <v>0</v>
      </c>
      <c r="V156" s="107">
        <v>0</v>
      </c>
      <c r="W156" s="107">
        <v>0</v>
      </c>
      <c r="X156" s="107">
        <v>0</v>
      </c>
      <c r="Y156" s="107">
        <v>0</v>
      </c>
      <c r="Z156" s="107">
        <v>0</v>
      </c>
      <c r="AA156" s="107">
        <v>0</v>
      </c>
      <c r="AB156" s="107">
        <v>0</v>
      </c>
      <c r="AC156" s="107">
        <v>0</v>
      </c>
      <c r="AD156" s="107">
        <v>0</v>
      </c>
      <c r="AE156" s="107">
        <v>0</v>
      </c>
      <c r="AF156" s="107">
        <v>0</v>
      </c>
      <c r="AG156" s="112"/>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12"/>
      <c r="BJ156" s="112"/>
      <c r="BK156" s="112"/>
      <c r="BL156" s="112"/>
      <c r="BM156" s="112"/>
      <c r="BN156" s="112"/>
      <c r="BO156" s="112"/>
      <c r="BP156" s="112"/>
      <c r="BQ156" s="112"/>
      <c r="BR156" s="112"/>
      <c r="BS156" s="112"/>
      <c r="BT156" s="112"/>
      <c r="BU156" s="112"/>
      <c r="BV156" s="112"/>
      <c r="BW156" s="112"/>
      <c r="BX156" s="112"/>
      <c r="BY156" s="112"/>
    </row>
    <row r="157" spans="1:77" ht="27.95" customHeight="1" x14ac:dyDescent="0.3">
      <c r="A157" s="98"/>
      <c r="B157" s="20" t="s">
        <v>113</v>
      </c>
      <c r="C157" s="20"/>
      <c r="D157" s="20"/>
      <c r="E157" s="20"/>
      <c r="F157" s="105">
        <f t="shared" ref="F157:AF157" si="93">+SUM(F158:F163)</f>
        <v>3687.2433714503773</v>
      </c>
      <c r="G157" s="105">
        <f t="shared" si="93"/>
        <v>22.523299999999999</v>
      </c>
      <c r="H157" s="105">
        <f t="shared" si="93"/>
        <v>0</v>
      </c>
      <c r="I157" s="105">
        <f t="shared" si="93"/>
        <v>3330.5078236636368</v>
      </c>
      <c r="J157" s="105">
        <f t="shared" si="93"/>
        <v>25.325973076923077</v>
      </c>
      <c r="K157" s="105">
        <f t="shared" si="93"/>
        <v>0</v>
      </c>
      <c r="L157" s="105">
        <f t="shared" si="93"/>
        <v>1822.3159144348413</v>
      </c>
      <c r="M157" s="105">
        <f t="shared" si="93"/>
        <v>24.612565384615387</v>
      </c>
      <c r="N157" s="105">
        <f t="shared" si="93"/>
        <v>0</v>
      </c>
      <c r="O157" s="105">
        <f t="shared" si="93"/>
        <v>1108.394562923603</v>
      </c>
      <c r="P157" s="105">
        <f t="shared" si="93"/>
        <v>19.924457692307698</v>
      </c>
      <c r="Q157" s="105">
        <f t="shared" si="93"/>
        <v>0</v>
      </c>
      <c r="R157" s="105">
        <f t="shared" si="93"/>
        <v>718.49676717461398</v>
      </c>
      <c r="S157" s="105">
        <f t="shared" si="93"/>
        <v>15.236350000000012</v>
      </c>
      <c r="T157" s="105">
        <f t="shared" si="93"/>
        <v>0</v>
      </c>
      <c r="U157" s="105">
        <f t="shared" si="93"/>
        <v>505.96883334662556</v>
      </c>
      <c r="V157" s="105">
        <f t="shared" si="93"/>
        <v>10.548242307692318</v>
      </c>
      <c r="W157" s="105">
        <f t="shared" si="93"/>
        <v>0</v>
      </c>
      <c r="X157" s="105">
        <f t="shared" si="93"/>
        <v>308.38011626824232</v>
      </c>
      <c r="Y157" s="105">
        <f t="shared" si="93"/>
        <v>5.8601346153846245</v>
      </c>
      <c r="Z157" s="105">
        <f t="shared" si="93"/>
        <v>0</v>
      </c>
      <c r="AA157" s="105">
        <f t="shared" si="93"/>
        <v>178.05026204654115</v>
      </c>
      <c r="AB157" s="105">
        <f t="shared" si="93"/>
        <v>1.1720269230769274</v>
      </c>
      <c r="AC157" s="105">
        <f t="shared" si="93"/>
        <v>0</v>
      </c>
      <c r="AD157" s="105">
        <f t="shared" si="93"/>
        <v>5.3907363715838317</v>
      </c>
      <c r="AE157" s="105">
        <f t="shared" si="93"/>
        <v>0</v>
      </c>
      <c r="AF157" s="105">
        <f t="shared" si="93"/>
        <v>0</v>
      </c>
      <c r="AG157" s="14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48"/>
      <c r="BJ157" s="148"/>
      <c r="BK157" s="148"/>
      <c r="BL157" s="148"/>
      <c r="BM157" s="148"/>
      <c r="BN157" s="148"/>
      <c r="BO157" s="148"/>
      <c r="BP157" s="148"/>
      <c r="BQ157" s="148"/>
      <c r="BR157" s="148"/>
      <c r="BS157" s="148"/>
      <c r="BT157" s="148"/>
      <c r="BU157" s="148"/>
      <c r="BV157" s="148"/>
      <c r="BW157" s="148"/>
      <c r="BX157" s="148"/>
      <c r="BY157" s="148"/>
    </row>
    <row r="158" spans="1:77" ht="27.95" customHeight="1" x14ac:dyDescent="0.3">
      <c r="A158" s="98"/>
      <c r="B158" s="9" t="s">
        <v>154</v>
      </c>
      <c r="C158" s="9" t="s">
        <v>153</v>
      </c>
      <c r="D158" s="9" t="s">
        <v>119</v>
      </c>
      <c r="E158" s="9" t="s">
        <v>113</v>
      </c>
      <c r="F158" s="107">
        <v>0</v>
      </c>
      <c r="G158" s="107">
        <v>22.523299999999999</v>
      </c>
      <c r="H158" s="107">
        <v>0</v>
      </c>
      <c r="I158" s="107">
        <v>0</v>
      </c>
      <c r="J158" s="107">
        <v>25.325973076923077</v>
      </c>
      <c r="K158" s="107">
        <v>0</v>
      </c>
      <c r="L158" s="107">
        <v>0</v>
      </c>
      <c r="M158" s="107">
        <v>24.612565384615387</v>
      </c>
      <c r="N158" s="107">
        <v>0</v>
      </c>
      <c r="O158" s="107">
        <v>0</v>
      </c>
      <c r="P158" s="107">
        <v>19.924457692307698</v>
      </c>
      <c r="Q158" s="107">
        <v>0</v>
      </c>
      <c r="R158" s="107">
        <v>0</v>
      </c>
      <c r="S158" s="107">
        <v>15.236350000000012</v>
      </c>
      <c r="T158" s="107">
        <v>0</v>
      </c>
      <c r="U158" s="107">
        <v>0</v>
      </c>
      <c r="V158" s="107">
        <v>10.548242307692318</v>
      </c>
      <c r="W158" s="107">
        <v>0</v>
      </c>
      <c r="X158" s="107">
        <v>0</v>
      </c>
      <c r="Y158" s="107">
        <v>5.8601346153846245</v>
      </c>
      <c r="Z158" s="107">
        <v>0</v>
      </c>
      <c r="AA158" s="107">
        <v>0</v>
      </c>
      <c r="AB158" s="107">
        <v>1.1720269230769274</v>
      </c>
      <c r="AC158" s="107">
        <v>0</v>
      </c>
      <c r="AD158" s="107">
        <v>0</v>
      </c>
      <c r="AE158" s="107">
        <v>0</v>
      </c>
      <c r="AF158" s="107">
        <v>0</v>
      </c>
      <c r="AG158" s="112"/>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12"/>
      <c r="BJ158" s="112"/>
      <c r="BK158" s="112"/>
      <c r="BL158" s="112"/>
      <c r="BM158" s="112"/>
      <c r="BN158" s="112"/>
      <c r="BO158" s="112"/>
      <c r="BP158" s="112"/>
      <c r="BQ158" s="112"/>
      <c r="BR158" s="112"/>
      <c r="BS158" s="112"/>
      <c r="BT158" s="112"/>
      <c r="BU158" s="112"/>
      <c r="BV158" s="112"/>
      <c r="BW158" s="112"/>
      <c r="BX158" s="112"/>
      <c r="BY158" s="112"/>
    </row>
    <row r="159" spans="1:77" ht="27.95" customHeight="1" x14ac:dyDescent="0.3">
      <c r="A159" s="98"/>
      <c r="B159" s="9" t="s">
        <v>173</v>
      </c>
      <c r="C159" s="9" t="s">
        <v>174</v>
      </c>
      <c r="D159" s="9" t="s">
        <v>2</v>
      </c>
      <c r="E159" s="9" t="s">
        <v>113</v>
      </c>
      <c r="F159" s="107">
        <v>183.36423614374451</v>
      </c>
      <c r="G159" s="107">
        <v>0</v>
      </c>
      <c r="H159" s="107">
        <v>0</v>
      </c>
      <c r="I159" s="107">
        <v>183.36423614374451</v>
      </c>
      <c r="J159" s="107">
        <v>0</v>
      </c>
      <c r="K159" s="107">
        <v>0</v>
      </c>
      <c r="L159" s="107">
        <v>91.942495287196394</v>
      </c>
      <c r="M159" s="107">
        <v>0</v>
      </c>
      <c r="N159" s="107">
        <v>0</v>
      </c>
      <c r="O159" s="107">
        <v>0</v>
      </c>
      <c r="P159" s="107">
        <v>0</v>
      </c>
      <c r="Q159" s="107">
        <v>0</v>
      </c>
      <c r="R159" s="107">
        <v>0</v>
      </c>
      <c r="S159" s="107">
        <v>0</v>
      </c>
      <c r="T159" s="107">
        <v>0</v>
      </c>
      <c r="U159" s="107">
        <v>0</v>
      </c>
      <c r="V159" s="107">
        <v>0</v>
      </c>
      <c r="W159" s="107">
        <v>0</v>
      </c>
      <c r="X159" s="107">
        <v>0</v>
      </c>
      <c r="Y159" s="107">
        <v>0</v>
      </c>
      <c r="Z159" s="107">
        <v>0</v>
      </c>
      <c r="AA159" s="107">
        <v>0</v>
      </c>
      <c r="AB159" s="107">
        <v>0</v>
      </c>
      <c r="AC159" s="107">
        <v>0</v>
      </c>
      <c r="AD159" s="107">
        <v>0</v>
      </c>
      <c r="AE159" s="107">
        <v>0</v>
      </c>
      <c r="AF159" s="107">
        <v>0</v>
      </c>
      <c r="AG159" s="112"/>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12"/>
      <c r="BJ159" s="112"/>
      <c r="BK159" s="112"/>
      <c r="BL159" s="112"/>
      <c r="BM159" s="112"/>
      <c r="BN159" s="112"/>
      <c r="BO159" s="112"/>
      <c r="BP159" s="112"/>
      <c r="BQ159" s="112"/>
      <c r="BR159" s="112"/>
      <c r="BS159" s="112"/>
      <c r="BT159" s="112"/>
      <c r="BU159" s="112"/>
      <c r="BV159" s="112"/>
      <c r="BW159" s="112"/>
      <c r="BX159" s="112"/>
      <c r="BY159" s="112"/>
    </row>
    <row r="160" spans="1:77" ht="27.95" customHeight="1" x14ac:dyDescent="0.3">
      <c r="A160" s="98"/>
      <c r="B160" s="9" t="s">
        <v>177</v>
      </c>
      <c r="C160" s="9" t="s">
        <v>178</v>
      </c>
      <c r="D160" s="9" t="s">
        <v>2</v>
      </c>
      <c r="E160" s="9" t="s">
        <v>113</v>
      </c>
      <c r="F160" s="107">
        <v>1127.2190653441585</v>
      </c>
      <c r="G160" s="107">
        <v>0</v>
      </c>
      <c r="H160" s="107">
        <v>0</v>
      </c>
      <c r="I160" s="107">
        <v>1814.2928617201819</v>
      </c>
      <c r="J160" s="107">
        <v>0</v>
      </c>
      <c r="K160" s="107">
        <v>0</v>
      </c>
      <c r="L160" s="107">
        <v>1292.0453643836445</v>
      </c>
      <c r="M160" s="107">
        <v>0</v>
      </c>
      <c r="N160" s="107">
        <v>0</v>
      </c>
      <c r="O160" s="107">
        <v>1045.5901806806605</v>
      </c>
      <c r="P160" s="107">
        <v>0</v>
      </c>
      <c r="Q160" s="107">
        <v>0</v>
      </c>
      <c r="R160" s="107">
        <v>718.49676717461398</v>
      </c>
      <c r="S160" s="107">
        <v>0</v>
      </c>
      <c r="T160" s="107">
        <v>0</v>
      </c>
      <c r="U160" s="107">
        <v>505.96883334662556</v>
      </c>
      <c r="V160" s="107">
        <v>0</v>
      </c>
      <c r="W160" s="107">
        <v>0</v>
      </c>
      <c r="X160" s="107">
        <v>308.38011626824232</v>
      </c>
      <c r="Y160" s="107">
        <v>0</v>
      </c>
      <c r="Z160" s="107">
        <v>0</v>
      </c>
      <c r="AA160" s="107">
        <v>178.05026204654115</v>
      </c>
      <c r="AB160" s="107">
        <v>0</v>
      </c>
      <c r="AC160" s="107">
        <v>0</v>
      </c>
      <c r="AD160" s="107">
        <v>5.3907363715838317</v>
      </c>
      <c r="AE160" s="107">
        <v>0</v>
      </c>
      <c r="AF160" s="107">
        <v>0</v>
      </c>
      <c r="AG160" s="112"/>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12"/>
      <c r="BJ160" s="112"/>
      <c r="BK160" s="112"/>
      <c r="BL160" s="112"/>
      <c r="BM160" s="112"/>
      <c r="BN160" s="112"/>
      <c r="BO160" s="112"/>
      <c r="BP160" s="112"/>
      <c r="BQ160" s="112"/>
      <c r="BR160" s="112"/>
      <c r="BS160" s="112"/>
      <c r="BT160" s="112"/>
      <c r="BU160" s="112"/>
      <c r="BV160" s="112"/>
      <c r="BW160" s="112"/>
      <c r="BX160" s="112"/>
      <c r="BY160" s="112"/>
    </row>
    <row r="161" spans="1:96" ht="27.95" customHeight="1" x14ac:dyDescent="0.3">
      <c r="A161" s="98"/>
      <c r="B161" s="9" t="s">
        <v>160</v>
      </c>
      <c r="C161" s="9" t="s">
        <v>161</v>
      </c>
      <c r="D161" s="9" t="s">
        <v>2</v>
      </c>
      <c r="E161" s="9" t="s">
        <v>113</v>
      </c>
      <c r="F161" s="107">
        <v>1691.611913196276</v>
      </c>
      <c r="G161" s="107">
        <v>0</v>
      </c>
      <c r="H161" s="107">
        <v>0</v>
      </c>
      <c r="I161" s="107">
        <v>947.90183664932181</v>
      </c>
      <c r="J161" s="107">
        <v>0</v>
      </c>
      <c r="K161" s="107">
        <v>0</v>
      </c>
      <c r="L161" s="107">
        <v>432.34555021526256</v>
      </c>
      <c r="M161" s="107">
        <v>0</v>
      </c>
      <c r="N161" s="107">
        <v>0</v>
      </c>
      <c r="O161" s="107">
        <v>60.783659902997961</v>
      </c>
      <c r="P161" s="107">
        <v>0</v>
      </c>
      <c r="Q161" s="107">
        <v>0</v>
      </c>
      <c r="R161" s="107">
        <v>0</v>
      </c>
      <c r="S161" s="107">
        <v>0</v>
      </c>
      <c r="T161" s="107">
        <v>0</v>
      </c>
      <c r="U161" s="107">
        <v>0</v>
      </c>
      <c r="V161" s="107">
        <v>0</v>
      </c>
      <c r="W161" s="107">
        <v>0</v>
      </c>
      <c r="X161" s="107">
        <v>0</v>
      </c>
      <c r="Y161" s="107">
        <v>0</v>
      </c>
      <c r="Z161" s="107">
        <v>0</v>
      </c>
      <c r="AA161" s="107">
        <v>0</v>
      </c>
      <c r="AB161" s="107">
        <v>0</v>
      </c>
      <c r="AC161" s="107">
        <v>0</v>
      </c>
      <c r="AD161" s="107">
        <v>0</v>
      </c>
      <c r="AE161" s="107">
        <v>0</v>
      </c>
      <c r="AF161" s="107">
        <v>0</v>
      </c>
      <c r="AG161" s="112"/>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12"/>
      <c r="BJ161" s="112"/>
      <c r="BK161" s="112"/>
      <c r="BL161" s="112"/>
      <c r="BM161" s="112"/>
      <c r="BN161" s="112"/>
      <c r="BO161" s="112"/>
      <c r="BP161" s="112"/>
      <c r="BQ161" s="112"/>
      <c r="BR161" s="112"/>
      <c r="BS161" s="112"/>
      <c r="BT161" s="112"/>
      <c r="BU161" s="112"/>
      <c r="BV161" s="112"/>
      <c r="BW161" s="112"/>
      <c r="BX161" s="112"/>
      <c r="BY161" s="112"/>
    </row>
    <row r="162" spans="1:96" ht="27.95" customHeight="1" x14ac:dyDescent="0.3">
      <c r="A162" s="98"/>
      <c r="B162" s="9" t="s">
        <v>175</v>
      </c>
      <c r="C162" s="9" t="s">
        <v>176</v>
      </c>
      <c r="D162" s="9" t="s">
        <v>2</v>
      </c>
      <c r="E162" s="9" t="s">
        <v>113</v>
      </c>
      <c r="F162" s="107">
        <v>675.5741931100888</v>
      </c>
      <c r="G162" s="107">
        <v>0</v>
      </c>
      <c r="H162" s="107">
        <v>0</v>
      </c>
      <c r="I162" s="107">
        <v>374.85819561977956</v>
      </c>
      <c r="J162" s="107">
        <v>0</v>
      </c>
      <c r="K162" s="107">
        <v>0</v>
      </c>
      <c r="L162" s="107">
        <v>0</v>
      </c>
      <c r="M162" s="107">
        <v>0</v>
      </c>
      <c r="N162" s="107">
        <v>0</v>
      </c>
      <c r="O162" s="107">
        <v>0</v>
      </c>
      <c r="P162" s="107">
        <v>0</v>
      </c>
      <c r="Q162" s="107">
        <v>0</v>
      </c>
      <c r="R162" s="107">
        <v>0</v>
      </c>
      <c r="S162" s="107">
        <v>0</v>
      </c>
      <c r="T162" s="107">
        <v>0</v>
      </c>
      <c r="U162" s="107">
        <v>0</v>
      </c>
      <c r="V162" s="107">
        <v>0</v>
      </c>
      <c r="W162" s="107">
        <v>0</v>
      </c>
      <c r="X162" s="107">
        <v>0</v>
      </c>
      <c r="Y162" s="107">
        <v>0</v>
      </c>
      <c r="Z162" s="107">
        <v>0</v>
      </c>
      <c r="AA162" s="107">
        <v>0</v>
      </c>
      <c r="AB162" s="107">
        <v>0</v>
      </c>
      <c r="AC162" s="107">
        <v>0</v>
      </c>
      <c r="AD162" s="107">
        <v>0</v>
      </c>
      <c r="AE162" s="107">
        <v>0</v>
      </c>
      <c r="AF162" s="107">
        <v>0</v>
      </c>
      <c r="AG162" s="112"/>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12"/>
      <c r="BJ162" s="112"/>
      <c r="BK162" s="112"/>
      <c r="BL162" s="112"/>
      <c r="BM162" s="112"/>
      <c r="BN162" s="112"/>
      <c r="BO162" s="112"/>
      <c r="BP162" s="112"/>
      <c r="BQ162" s="112"/>
      <c r="BR162" s="112"/>
      <c r="BS162" s="112"/>
      <c r="BT162" s="112"/>
      <c r="BU162" s="112"/>
      <c r="BV162" s="112"/>
      <c r="BW162" s="112"/>
      <c r="BX162" s="112"/>
      <c r="BY162" s="112"/>
    </row>
    <row r="163" spans="1:96" ht="27.95" customHeight="1" x14ac:dyDescent="0.3">
      <c r="A163" s="98"/>
      <c r="B163" s="11" t="s">
        <v>52</v>
      </c>
      <c r="C163" s="9" t="s">
        <v>53</v>
      </c>
      <c r="D163" s="9" t="s">
        <v>2</v>
      </c>
      <c r="E163" s="9" t="s">
        <v>113</v>
      </c>
      <c r="F163" s="107">
        <v>9.4739636561092961</v>
      </c>
      <c r="G163" s="107">
        <v>0</v>
      </c>
      <c r="H163" s="107">
        <v>0</v>
      </c>
      <c r="I163" s="107">
        <v>10.09069353060876</v>
      </c>
      <c r="J163" s="107">
        <v>0</v>
      </c>
      <c r="K163" s="107">
        <v>0</v>
      </c>
      <c r="L163" s="107">
        <v>5.9825045487377668</v>
      </c>
      <c r="M163" s="107">
        <v>0</v>
      </c>
      <c r="N163" s="107">
        <v>0</v>
      </c>
      <c r="O163" s="107">
        <v>2.0207223399444407</v>
      </c>
      <c r="P163" s="107">
        <v>0</v>
      </c>
      <c r="Q163" s="107">
        <v>0</v>
      </c>
      <c r="R163" s="107">
        <v>0</v>
      </c>
      <c r="S163" s="107">
        <v>0</v>
      </c>
      <c r="T163" s="107">
        <v>0</v>
      </c>
      <c r="U163" s="107">
        <v>0</v>
      </c>
      <c r="V163" s="107">
        <v>0</v>
      </c>
      <c r="W163" s="107">
        <v>0</v>
      </c>
      <c r="X163" s="107">
        <v>0</v>
      </c>
      <c r="Y163" s="107">
        <v>0</v>
      </c>
      <c r="Z163" s="107">
        <v>0</v>
      </c>
      <c r="AA163" s="107">
        <v>0</v>
      </c>
      <c r="AB163" s="107">
        <v>0</v>
      </c>
      <c r="AC163" s="107">
        <v>0</v>
      </c>
      <c r="AD163" s="107">
        <v>0</v>
      </c>
      <c r="AE163" s="107">
        <v>0</v>
      </c>
      <c r="AF163" s="107">
        <v>0</v>
      </c>
      <c r="AG163" s="112"/>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12"/>
      <c r="BJ163" s="112"/>
      <c r="BK163" s="112"/>
      <c r="BL163" s="112"/>
      <c r="BM163" s="112"/>
      <c r="BN163" s="112"/>
      <c r="BO163" s="112"/>
      <c r="BP163" s="112"/>
      <c r="BQ163" s="112"/>
      <c r="BR163" s="112"/>
      <c r="BS163" s="112"/>
      <c r="BT163" s="112"/>
      <c r="BU163" s="112"/>
      <c r="BV163" s="112"/>
      <c r="BW163" s="112"/>
      <c r="BX163" s="112"/>
      <c r="BY163" s="112"/>
    </row>
    <row r="164" spans="1:96" ht="6.75" customHeight="1" x14ac:dyDescent="0.3">
      <c r="B164" s="23"/>
      <c r="C164" s="14"/>
      <c r="D164" s="14"/>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0"/>
      <c r="AE164" s="110"/>
      <c r="AF164" s="110"/>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row>
    <row r="165" spans="1:96" ht="29.25" customHeight="1" x14ac:dyDescent="0.3">
      <c r="B165" s="172" t="s">
        <v>54</v>
      </c>
      <c r="C165" s="173"/>
      <c r="D165" s="173"/>
      <c r="E165" s="174"/>
      <c r="F165" s="105">
        <f t="shared" ref="F165:AF165" si="94">+SUM(F124,F138,F141,F157)</f>
        <v>13091.031533076371</v>
      </c>
      <c r="G165" s="105">
        <f t="shared" si="94"/>
        <v>27.258809213625742</v>
      </c>
      <c r="H165" s="105">
        <f t="shared" si="94"/>
        <v>3.198483264905394</v>
      </c>
      <c r="I165" s="105">
        <f t="shared" si="94"/>
        <v>13391.844173508323</v>
      </c>
      <c r="J165" s="105">
        <f t="shared" si="94"/>
        <v>33.82490427665136</v>
      </c>
      <c r="K165" s="105">
        <f t="shared" si="94"/>
        <v>0</v>
      </c>
      <c r="L165" s="105">
        <f t="shared" si="94"/>
        <v>7793.9142016986834</v>
      </c>
      <c r="M165" s="105">
        <f t="shared" si="94"/>
        <v>32.612155541784617</v>
      </c>
      <c r="N165" s="105">
        <f t="shared" si="94"/>
        <v>0</v>
      </c>
      <c r="O165" s="105">
        <f t="shared" si="94"/>
        <v>4356.4348078039411</v>
      </c>
      <c r="P165" s="105">
        <f t="shared" si="94"/>
        <v>26.395129195137791</v>
      </c>
      <c r="Q165" s="105">
        <f t="shared" si="94"/>
        <v>0</v>
      </c>
      <c r="R165" s="105">
        <f t="shared" si="94"/>
        <v>2038.5413407251722</v>
      </c>
      <c r="S165" s="105">
        <f t="shared" si="94"/>
        <v>20.239554179271359</v>
      </c>
      <c r="T165" s="105">
        <f t="shared" si="94"/>
        <v>0</v>
      </c>
      <c r="U165" s="105">
        <f t="shared" si="94"/>
        <v>635.65785809747672</v>
      </c>
      <c r="V165" s="105">
        <f t="shared" si="94"/>
        <v>15.030274740994809</v>
      </c>
      <c r="W165" s="105">
        <f t="shared" si="94"/>
        <v>0</v>
      </c>
      <c r="X165" s="105">
        <f t="shared" si="94"/>
        <v>308.38011626824232</v>
      </c>
      <c r="Y165" s="105">
        <f t="shared" si="94"/>
        <v>9.8993108939592265</v>
      </c>
      <c r="Z165" s="105">
        <f t="shared" si="94"/>
        <v>0</v>
      </c>
      <c r="AA165" s="105">
        <f t="shared" si="94"/>
        <v>178.05026204654115</v>
      </c>
      <c r="AB165" s="105">
        <f t="shared" si="94"/>
        <v>4.7459089072680261</v>
      </c>
      <c r="AC165" s="105">
        <f t="shared" si="94"/>
        <v>0</v>
      </c>
      <c r="AD165" s="105">
        <f t="shared" si="94"/>
        <v>5.3907363715838317</v>
      </c>
      <c r="AE165" s="105">
        <f t="shared" si="94"/>
        <v>0.96997347119732225</v>
      </c>
      <c r="AF165" s="105">
        <f t="shared" si="94"/>
        <v>0</v>
      </c>
      <c r="AG165" s="148"/>
      <c r="AH165" s="148"/>
      <c r="AI165" s="148"/>
      <c r="AJ165" s="148"/>
      <c r="AK165" s="148"/>
      <c r="AL165" s="148"/>
      <c r="AM165" s="148"/>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8"/>
      <c r="BR165" s="148"/>
      <c r="BS165" s="148"/>
      <c r="BT165" s="148"/>
      <c r="BU165" s="148"/>
      <c r="BV165" s="148"/>
      <c r="BW165" s="148"/>
      <c r="BX165" s="148"/>
      <c r="BY165" s="148"/>
    </row>
    <row r="166" spans="1:96" x14ac:dyDescent="0.3">
      <c r="B166" s="55"/>
      <c r="C166" s="55"/>
      <c r="D166" s="55"/>
      <c r="E166" s="129"/>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56"/>
      <c r="AH166" s="156"/>
      <c r="AI166" s="156"/>
      <c r="AJ166" s="156"/>
      <c r="AK166" s="156"/>
      <c r="AL166" s="156"/>
      <c r="AM166" s="156"/>
      <c r="AN166" s="156"/>
      <c r="AO166" s="156"/>
      <c r="AP166" s="156"/>
      <c r="AQ166" s="156"/>
      <c r="AR166" s="156"/>
      <c r="AS166" s="156"/>
      <c r="AT166" s="156"/>
      <c r="AU166" s="156"/>
      <c r="AV166" s="156"/>
      <c r="AW166" s="156"/>
      <c r="AX166" s="156"/>
      <c r="AY166" s="156"/>
      <c r="AZ166" s="156"/>
      <c r="BA166" s="156"/>
      <c r="BB166" s="156"/>
      <c r="BC166" s="156"/>
      <c r="BD166" s="156"/>
      <c r="BE166" s="156"/>
      <c r="BF166" s="156"/>
      <c r="BG166" s="156"/>
      <c r="BH166" s="156"/>
      <c r="BI166" s="156"/>
      <c r="BJ166" s="156"/>
      <c r="BK166" s="156"/>
      <c r="BL166" s="156"/>
      <c r="BM166" s="156"/>
      <c r="BN166" s="156"/>
      <c r="BO166" s="156"/>
      <c r="BP166" s="156"/>
      <c r="BQ166" s="156"/>
      <c r="BR166" s="156"/>
      <c r="BS166" s="156"/>
      <c r="BT166" s="156"/>
      <c r="BU166" s="156"/>
      <c r="BV166" s="156"/>
      <c r="BW166" s="156"/>
      <c r="BX166" s="156"/>
      <c r="BY166" s="156"/>
    </row>
    <row r="167" spans="1:96" ht="30" customHeight="1" x14ac:dyDescent="0.3">
      <c r="B167" s="22" t="s">
        <v>163</v>
      </c>
      <c r="E167" s="115"/>
      <c r="F167" s="39"/>
      <c r="G167" s="39"/>
      <c r="H167" s="39"/>
      <c r="I167" s="39"/>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153"/>
      <c r="AH167" s="153"/>
      <c r="AI167" s="153"/>
      <c r="AJ167" s="153"/>
      <c r="AK167" s="153"/>
      <c r="AL167" s="153"/>
      <c r="AM167" s="153"/>
      <c r="AN167" s="153"/>
      <c r="AO167" s="153"/>
      <c r="AP167" s="153"/>
      <c r="AQ167" s="153"/>
      <c r="AR167" s="153"/>
      <c r="AS167" s="153"/>
      <c r="AT167" s="153"/>
      <c r="AU167" s="153"/>
      <c r="AV167" s="153"/>
      <c r="AW167" s="153"/>
      <c r="AX167" s="153"/>
      <c r="AY167" s="153"/>
      <c r="AZ167" s="153"/>
      <c r="BA167" s="153"/>
      <c r="BB167" s="153"/>
      <c r="BC167" s="153"/>
      <c r="BD167" s="153"/>
      <c r="BE167" s="153"/>
      <c r="BF167" s="153"/>
      <c r="BG167" s="153"/>
      <c r="BH167" s="153"/>
      <c r="BI167" s="153"/>
      <c r="BJ167" s="153"/>
      <c r="BK167" s="153"/>
      <c r="BL167" s="153"/>
      <c r="BM167" s="153"/>
      <c r="BN167" s="153"/>
      <c r="BO167" s="153"/>
      <c r="BP167" s="153"/>
      <c r="BQ167" s="153"/>
      <c r="BR167" s="153"/>
      <c r="BS167" s="153"/>
      <c r="BT167" s="153"/>
      <c r="BU167" s="153"/>
      <c r="BV167" s="153"/>
      <c r="BW167" s="153"/>
      <c r="BX167" s="153"/>
      <c r="BY167" s="153"/>
      <c r="CI167" s="50"/>
      <c r="CJ167" s="50"/>
      <c r="CK167" s="50"/>
      <c r="CL167" s="50"/>
      <c r="CM167" s="50"/>
      <c r="CN167" s="50"/>
      <c r="CO167" s="50"/>
      <c r="CP167" s="50"/>
      <c r="CQ167" s="50"/>
      <c r="CR167" s="50"/>
    </row>
    <row r="168" spans="1:96" ht="27.95" customHeight="1" x14ac:dyDescent="0.3">
      <c r="A168" s="98"/>
      <c r="B168" s="9" t="s">
        <v>165</v>
      </c>
      <c r="C168" s="9" t="s">
        <v>172</v>
      </c>
      <c r="D168" s="9" t="s">
        <v>2</v>
      </c>
      <c r="E168" s="116" t="s">
        <v>164</v>
      </c>
      <c r="F168" s="107">
        <v>1481.0865949730853</v>
      </c>
      <c r="G168" s="107">
        <v>0</v>
      </c>
      <c r="H168" s="107">
        <v>0</v>
      </c>
      <c r="I168" s="107">
        <v>0</v>
      </c>
      <c r="J168" s="107">
        <v>0</v>
      </c>
      <c r="K168" s="107">
        <v>0</v>
      </c>
      <c r="L168" s="107">
        <v>0</v>
      </c>
      <c r="M168" s="107">
        <v>0</v>
      </c>
      <c r="N168" s="107">
        <v>0</v>
      </c>
      <c r="O168" s="107">
        <v>0</v>
      </c>
      <c r="P168" s="107">
        <v>0</v>
      </c>
      <c r="Q168" s="107">
        <v>0</v>
      </c>
      <c r="R168" s="107">
        <v>0</v>
      </c>
      <c r="S168" s="107">
        <v>0</v>
      </c>
      <c r="T168" s="107">
        <v>0</v>
      </c>
      <c r="U168" s="107">
        <v>0</v>
      </c>
      <c r="V168" s="107">
        <v>0</v>
      </c>
      <c r="W168" s="107">
        <v>0</v>
      </c>
      <c r="X168" s="107">
        <v>0</v>
      </c>
      <c r="Y168" s="107">
        <v>0</v>
      </c>
      <c r="Z168" s="107">
        <v>0</v>
      </c>
      <c r="AA168" s="107">
        <v>0</v>
      </c>
      <c r="AB168" s="107">
        <v>0</v>
      </c>
      <c r="AC168" s="107">
        <v>0</v>
      </c>
      <c r="AD168" s="107">
        <v>0</v>
      </c>
      <c r="AE168" s="107">
        <v>0</v>
      </c>
      <c r="AF168" s="107">
        <v>0</v>
      </c>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12"/>
      <c r="BX168" s="112"/>
      <c r="BY168" s="112"/>
      <c r="CI168" s="117"/>
      <c r="CJ168" s="117"/>
      <c r="CK168" s="117"/>
      <c r="CL168" s="117"/>
      <c r="CM168" s="117"/>
      <c r="CN168" s="117"/>
      <c r="CO168" s="117"/>
      <c r="CP168" s="112"/>
      <c r="CQ168" s="112"/>
      <c r="CR168" s="112"/>
    </row>
  </sheetData>
  <sortState xmlns:xlrd2="http://schemas.microsoft.com/office/spreadsheetml/2017/richdata2" ref="A206:CV208">
    <sortCondition ref="A206:A208"/>
  </sortState>
  <mergeCells count="24">
    <mergeCell ref="B67:U67"/>
    <mergeCell ref="B119:U119"/>
    <mergeCell ref="B50:D50"/>
    <mergeCell ref="B113:E113"/>
    <mergeCell ref="B165:E165"/>
    <mergeCell ref="B55:D55"/>
    <mergeCell ref="B57:N57"/>
    <mergeCell ref="B59:N59"/>
    <mergeCell ref="B60:N60"/>
    <mergeCell ref="B58:N58"/>
    <mergeCell ref="B2:U2"/>
    <mergeCell ref="B6:B8"/>
    <mergeCell ref="C6:C8"/>
    <mergeCell ref="G6:G8"/>
    <mergeCell ref="D6:D8"/>
    <mergeCell ref="J6:J8"/>
    <mergeCell ref="N6:N8"/>
    <mergeCell ref="H6:H8"/>
    <mergeCell ref="I6:I8"/>
    <mergeCell ref="K6:K8"/>
    <mergeCell ref="L6:L8"/>
    <mergeCell ref="E6:E7"/>
    <mergeCell ref="F6:F7"/>
    <mergeCell ref="M6:M8"/>
  </mergeCells>
  <hyperlinks>
    <hyperlink ref="C83" location="ANSG20!A1" display="ANSG20" xr:uid="{00000000-0004-0000-0000-000000000000}"/>
    <hyperlink ref="C85" location="ANSE21!A1" display="ANSE21" xr:uid="{00000000-0004-0000-0000-000001000000}"/>
    <hyperlink ref="C92" location="BIDF40!A1" display="BIDF40" xr:uid="{00000000-0004-0000-0000-000002000000}"/>
    <hyperlink ref="C101" location="BIDF22!A1" display="BIDF22" xr:uid="{00000000-0004-0000-0000-000003000000}"/>
    <hyperlink ref="C98" location="BIDO24!A1" display="BIDO24" xr:uid="{00000000-0004-0000-0000-000004000000}"/>
    <hyperlink ref="C96" location="BIDN32!A1" display="BIDN32" xr:uid="{00000000-0004-0000-0000-000005000000}"/>
    <hyperlink ref="C104" location="BIRJ22!A1" display="BIRJ22" xr:uid="{00000000-0004-0000-0000-000006000000}"/>
    <hyperlink ref="C103" location="BIRS38!A1" display="BIRS38" xr:uid="{00000000-0004-0000-0000-000007000000}"/>
    <hyperlink ref="C99" location="BIDS34!A1" display="BIDS34" xr:uid="{00000000-0004-0000-0000-000008000000}"/>
    <hyperlink ref="C100" location="BIDS23!A1" display="BIDS23" xr:uid="{00000000-0004-0000-0000-000009000000}"/>
    <hyperlink ref="C82" location="FFFIRY22!A1" display="FFFIRY22" xr:uid="{00000000-0004-0000-0000-00000A000000}"/>
    <hyperlink ref="C95" location="BIDY42!A1" display="BIDY42" xr:uid="{00000000-0004-0000-0000-00000B000000}"/>
    <hyperlink ref="C84" location="ANSE22!A1" display="ANSE22" xr:uid="{00000000-0004-0000-0000-00000C000000}"/>
    <hyperlink ref="C77" location="FFFIRO24!A1" display="FFFIRO24" xr:uid="{00000000-0004-0000-0000-00000D000000}"/>
    <hyperlink ref="C81" location="ANSG22!A1" display="ANSG22" xr:uid="{00000000-0004-0000-0000-00000E000000}"/>
    <hyperlink ref="C78" location="FFFIRF26!A1" display="FFFIRF26" xr:uid="{00000000-0004-0000-0000-00000F000000}"/>
    <hyperlink ref="C76" location="ANSE23!A1" display="ANSE23" xr:uid="{00000000-0004-0000-0000-000010000000}"/>
    <hyperlink ref="C79" location="IPVO26!A1" display="IPVO26" xr:uid="{00000000-0004-0000-0000-000011000000}"/>
    <hyperlink ref="C80" location="FFFIRE26!A1" display="FFFIRE26" xr:uid="{00000000-0004-0000-0000-000012000000}"/>
    <hyperlink ref="C111" location="'PMG25'!A1" display="PMG25" xr:uid="{00000000-0004-0000-0000-000013000000}"/>
    <hyperlink ref="C73" location="FFDPO23!A1" display="FFDPO23" xr:uid="{00000000-0004-0000-0000-000014000000}"/>
    <hyperlink ref="C135" location="ANSG20!A1" display="ANSG20" xr:uid="{00000000-0004-0000-0000-000015000000}"/>
    <hyperlink ref="C137" location="ANSE21!A1" display="ANSE21" xr:uid="{00000000-0004-0000-0000-000016000000}"/>
    <hyperlink ref="C144" location="BIDF40!A1" display="BIDF40" xr:uid="{00000000-0004-0000-0000-000017000000}"/>
    <hyperlink ref="C153" location="BIDF22!A1" display="BIDF22" xr:uid="{00000000-0004-0000-0000-000018000000}"/>
    <hyperlink ref="C150" location="BIDO24!A1" display="BIDO24" xr:uid="{00000000-0004-0000-0000-000019000000}"/>
    <hyperlink ref="C148" location="BIDN32!A1" display="BIDN32" xr:uid="{00000000-0004-0000-0000-00001A000000}"/>
    <hyperlink ref="C156" location="BIRJ22!A1" display="BIRJ22" xr:uid="{00000000-0004-0000-0000-00001B000000}"/>
    <hyperlink ref="C155" location="BIRS38!A1" display="BIRS38" xr:uid="{00000000-0004-0000-0000-00001C000000}"/>
    <hyperlink ref="C151" location="BIDS34!A1" display="BIDS34" xr:uid="{00000000-0004-0000-0000-00001D000000}"/>
    <hyperlink ref="C152" location="BIDS23!A1" display="BIDS23" xr:uid="{00000000-0004-0000-0000-00001E000000}"/>
    <hyperlink ref="C134" location="FFFIRY22!A1" display="FFFIRY22" xr:uid="{00000000-0004-0000-0000-00001F000000}"/>
    <hyperlink ref="C147" location="BIDY42!A1" display="BIDY42" xr:uid="{00000000-0004-0000-0000-000020000000}"/>
    <hyperlink ref="C136" location="ANSE22!A1" display="ANSE22" xr:uid="{00000000-0004-0000-0000-000021000000}"/>
    <hyperlink ref="C129" location="FFFIRO24!A1" display="FFFIRO24" xr:uid="{00000000-0004-0000-0000-000022000000}"/>
    <hyperlink ref="C133" location="ANSG22!A1" display="ANSG22" xr:uid="{00000000-0004-0000-0000-000023000000}"/>
    <hyperlink ref="C130" location="FFFIRF26!A1" display="FFFIRF26" xr:uid="{00000000-0004-0000-0000-000024000000}"/>
    <hyperlink ref="C128" location="ANSE23!A1" display="ANSE23" xr:uid="{00000000-0004-0000-0000-000025000000}"/>
    <hyperlink ref="C131" location="IPVO26!A1" display="IPVO26" xr:uid="{00000000-0004-0000-0000-000026000000}"/>
    <hyperlink ref="C132" location="FFFIRE26!A1" display="FFFIRE26" xr:uid="{00000000-0004-0000-0000-000027000000}"/>
    <hyperlink ref="C163" location="'PMG25'!A1" display="PMG25" xr:uid="{00000000-0004-0000-0000-000028000000}"/>
    <hyperlink ref="C125" location="FFDPO23!A1" display="FFDPO23" xr:uid="{00000000-0004-0000-0000-000029000000}"/>
    <hyperlink ref="C20" location="ANSG20!A1" display="ANSG20" xr:uid="{00000000-0004-0000-0000-00002A000000}"/>
    <hyperlink ref="C22" location="ANSE21!A1" display="ANSE21" xr:uid="{00000000-0004-0000-0000-00002B000000}"/>
    <hyperlink ref="C29" location="BIDF40!A1" display="BIDF40" xr:uid="{00000000-0004-0000-0000-00002C000000}"/>
    <hyperlink ref="C38" location="BIDF22!A1" display="BIDF22" xr:uid="{00000000-0004-0000-0000-00002D000000}"/>
    <hyperlink ref="C35" location="BIDO24!A1" display="BIDO24" xr:uid="{00000000-0004-0000-0000-00002E000000}"/>
    <hyperlink ref="C33" location="BIDN32!A1" display="BIDN32" xr:uid="{00000000-0004-0000-0000-00002F000000}"/>
    <hyperlink ref="C41" location="BIRJ22!A1" display="BIRJ22" xr:uid="{00000000-0004-0000-0000-000030000000}"/>
    <hyperlink ref="C40" location="BIRS38!A1" display="BIRS38" xr:uid="{00000000-0004-0000-0000-000031000000}"/>
    <hyperlink ref="C36" location="BIDS34!A1" display="BIDS34" xr:uid="{00000000-0004-0000-0000-000032000000}"/>
    <hyperlink ref="C37" location="BIDS23!A1" display="BIDS23" xr:uid="{00000000-0004-0000-0000-000033000000}"/>
    <hyperlink ref="C19" location="FFFIRY22!A1" display="FFFIRY22" xr:uid="{00000000-0004-0000-0000-000034000000}"/>
    <hyperlink ref="C32" location="BIDY42!A1" display="BIDY42" xr:uid="{00000000-0004-0000-0000-000035000000}"/>
    <hyperlink ref="C21" location="ANSE22!A1" display="ANSE22" xr:uid="{00000000-0004-0000-0000-000036000000}"/>
    <hyperlink ref="C14" location="FFFIRO24!A1" display="FFFIRO24" xr:uid="{00000000-0004-0000-0000-000037000000}"/>
    <hyperlink ref="C18" location="ANSG22!A1" display="ANSG22" xr:uid="{00000000-0004-0000-0000-000038000000}"/>
    <hyperlink ref="C15" location="FFFIRF26!A1" display="FFFIRF26" xr:uid="{00000000-0004-0000-0000-000039000000}"/>
    <hyperlink ref="C13" location="ANSE23!A1" display="ANSE23" xr:uid="{00000000-0004-0000-0000-00003A000000}"/>
    <hyperlink ref="C16" location="IPVO26!A1" display="IPVO26" xr:uid="{00000000-0004-0000-0000-00003B000000}"/>
    <hyperlink ref="C17" location="FFFIRE26!A1" display="FFFIRE26" xr:uid="{00000000-0004-0000-0000-00003C000000}"/>
    <hyperlink ref="C48" location="'PMG25'!A1" display="PMG25" xr:uid="{00000000-0004-0000-0000-00003D000000}"/>
    <hyperlink ref="C10" location="FFDPO23!A1" display="FFDPO23" xr:uid="{00000000-0004-0000-0000-00003E000000}"/>
    <hyperlink ref="C12" location="GOBD23!A1" display="GOBD23" xr:uid="{00000000-0004-0000-0000-00003F000000}"/>
    <hyperlink ref="C75" location="GOBD23!A1" display="GOBD23" xr:uid="{00000000-0004-0000-0000-000040000000}"/>
    <hyperlink ref="C127" location="GOBD23!A1" display="GOBD23" xr:uid="{00000000-0004-0000-0000-000041000000}"/>
    <hyperlink ref="C97" location="BIDN44!A1" display="BIDN44" xr:uid="{00000000-0004-0000-0000-000042000000}"/>
    <hyperlink ref="C149" location="BIDN44!A1" display="BIDN44" xr:uid="{00000000-0004-0000-0000-000043000000}"/>
    <hyperlink ref="C25" location="BNAJ26!A1" display="BNAJ26" xr:uid="{00000000-0004-0000-0000-000044000000}"/>
    <hyperlink ref="C46" location="'PMY25'!A1" display="PMY25" xr:uid="{00000000-0004-0000-0000-000045000000}"/>
    <hyperlink ref="C88" location="BNAJ26!A1" display="BNAJ26" xr:uid="{00000000-0004-0000-0000-000046000000}"/>
    <hyperlink ref="C109" location="'PMY25'!A1" display="PMY25" xr:uid="{00000000-0004-0000-0000-000047000000}"/>
    <hyperlink ref="C140" location="BNAJ26!A1" display="BNAJ26" xr:uid="{00000000-0004-0000-0000-000048000000}"/>
    <hyperlink ref="C161" location="'PMY25'!A1" display="PMY25" xr:uid="{00000000-0004-0000-0000-000049000000}"/>
    <hyperlink ref="C44" location="'PMD24'!A1" display="PMD24" xr:uid="{00000000-0004-0000-0000-00004A000000}"/>
    <hyperlink ref="C87" location="BNAM27!A1" display="BNAM27" xr:uid="{00000000-0004-0000-0000-00004B000000}"/>
    <hyperlink ref="C24" location="BNAM27!A1" display="BNAM27" xr:uid="{00000000-0004-0000-0000-00004C000000}"/>
    <hyperlink ref="C139" location="BNAM27!A1" display="BNAM27" xr:uid="{00000000-0004-0000-0000-00004D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8"/>
  <sheetViews>
    <sheetView showGridLines="0" zoomScaleNormal="100" workbookViewId="0">
      <pane xSplit="2" ySplit="2" topLeftCell="C3" activePane="bottomRight" state="frozen"/>
      <selection pane="topRight" activeCell="C1" sqref="C1"/>
      <selection pane="bottomLeft" activeCell="A3" sqref="A3"/>
      <selection pane="bottomRight"/>
    </sheetView>
  </sheetViews>
  <sheetFormatPr baseColWidth="10" defaultRowHeight="16.5" x14ac:dyDescent="0.3"/>
  <cols>
    <col min="1" max="1" width="5.28515625" style="25" customWidth="1"/>
    <col min="2" max="2" width="43.7109375" style="2" bestFit="1" customWidth="1"/>
    <col min="3" max="3" width="12.5703125" style="2" customWidth="1"/>
    <col min="4" max="4" width="30.85546875" style="2" bestFit="1" customWidth="1"/>
    <col min="5" max="5" width="13.7109375" style="1" customWidth="1"/>
    <col min="6" max="13" width="11.7109375" style="1" bestFit="1" customWidth="1"/>
    <col min="14" max="17" width="11.5703125" style="1" bestFit="1" customWidth="1"/>
    <col min="18" max="16384" width="11.42578125" style="1"/>
  </cols>
  <sheetData>
    <row r="1" spans="1:30" ht="28.5" customHeight="1" x14ac:dyDescent="0.3">
      <c r="B1" s="161" t="s">
        <v>56</v>
      </c>
      <c r="C1" s="161"/>
      <c r="D1" s="161"/>
      <c r="E1" s="161"/>
    </row>
    <row r="2" spans="1:30" ht="17.25" x14ac:dyDescent="0.3">
      <c r="B2" s="5" t="s">
        <v>65</v>
      </c>
      <c r="E2" s="16"/>
    </row>
    <row r="4" spans="1:30" ht="30.75" customHeight="1" x14ac:dyDescent="0.3">
      <c r="B4" s="180" t="s">
        <v>166</v>
      </c>
      <c r="C4" s="180"/>
      <c r="D4" s="180"/>
      <c r="M4" s="135"/>
      <c r="N4" s="135"/>
      <c r="O4" s="135"/>
      <c r="P4" s="135"/>
      <c r="Q4" s="135"/>
    </row>
    <row r="5" spans="1:30" ht="15.75" customHeight="1" x14ac:dyDescent="0.3">
      <c r="B5" s="177" t="s">
        <v>0</v>
      </c>
      <c r="C5" s="164" t="s">
        <v>1</v>
      </c>
      <c r="D5" s="164" t="s">
        <v>115</v>
      </c>
      <c r="F5" s="6">
        <v>2022</v>
      </c>
      <c r="G5" s="6">
        <v>2022</v>
      </c>
      <c r="H5" s="6">
        <v>2022</v>
      </c>
      <c r="I5" s="6">
        <v>2022</v>
      </c>
      <c r="J5" s="6">
        <v>2022</v>
      </c>
      <c r="K5" s="6">
        <v>2022</v>
      </c>
      <c r="L5" s="6">
        <v>2022</v>
      </c>
      <c r="M5" s="6">
        <v>2022</v>
      </c>
      <c r="N5" s="6">
        <v>2022</v>
      </c>
      <c r="O5" s="6">
        <v>2022</v>
      </c>
      <c r="P5" s="6">
        <v>2022</v>
      </c>
      <c r="Q5" s="6">
        <v>2022</v>
      </c>
    </row>
    <row r="6" spans="1:30" x14ac:dyDescent="0.3">
      <c r="B6" s="178"/>
      <c r="C6" s="165"/>
      <c r="D6" s="165"/>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30" x14ac:dyDescent="0.3">
      <c r="A7" s="131"/>
      <c r="B7" s="9" t="s">
        <v>3</v>
      </c>
      <c r="C7" s="9" t="s">
        <v>4</v>
      </c>
      <c r="D7" s="9" t="s">
        <v>109</v>
      </c>
      <c r="E7" s="7"/>
      <c r="F7" s="18">
        <v>0</v>
      </c>
      <c r="G7" s="18">
        <v>0</v>
      </c>
      <c r="H7" s="18">
        <v>0</v>
      </c>
      <c r="I7" s="18">
        <v>0</v>
      </c>
      <c r="J7" s="18">
        <v>523.21377179639296</v>
      </c>
      <c r="K7" s="18">
        <v>523.21377179639296</v>
      </c>
      <c r="L7" s="18">
        <v>523.21377179639296</v>
      </c>
      <c r="M7" s="18">
        <v>523.21377179639296</v>
      </c>
      <c r="N7" s="18">
        <v>523.21377179639296</v>
      </c>
      <c r="O7" s="18">
        <v>523.21377179639296</v>
      </c>
      <c r="P7" s="18">
        <v>523.21377179639296</v>
      </c>
      <c r="Q7" s="18">
        <v>523.21377179639296</v>
      </c>
      <c r="S7" s="95"/>
      <c r="T7" s="95"/>
      <c r="U7" s="95"/>
      <c r="V7" s="95"/>
      <c r="W7" s="95"/>
      <c r="X7" s="95"/>
      <c r="Y7" s="95"/>
      <c r="Z7" s="95"/>
      <c r="AA7" s="95"/>
      <c r="AB7" s="95"/>
      <c r="AC7" s="95"/>
      <c r="AD7" s="95"/>
    </row>
    <row r="8" spans="1:30" x14ac:dyDescent="0.3">
      <c r="A8" s="131"/>
      <c r="B8" s="9" t="s">
        <v>151</v>
      </c>
      <c r="C8" s="9" t="s">
        <v>152</v>
      </c>
      <c r="D8" s="9" t="s">
        <v>109</v>
      </c>
      <c r="E8" s="7"/>
      <c r="F8" s="17">
        <v>135.6715682129838</v>
      </c>
      <c r="G8" s="17">
        <v>140.04258145252277</v>
      </c>
      <c r="H8" s="17">
        <v>146.97276781268872</v>
      </c>
      <c r="I8" s="17">
        <v>154.89293217922489</v>
      </c>
      <c r="J8" s="17">
        <v>165.23954659231299</v>
      </c>
      <c r="K8" s="17">
        <v>174.24497732609376</v>
      </c>
      <c r="L8" s="17">
        <v>174.24497732609376</v>
      </c>
      <c r="M8" s="17">
        <v>174.24497732609376</v>
      </c>
      <c r="N8" s="17">
        <v>174.24497732609376</v>
      </c>
      <c r="O8" s="17">
        <v>174.24497732609376</v>
      </c>
      <c r="P8" s="17">
        <v>174.24497732609376</v>
      </c>
      <c r="Q8" s="17">
        <v>174.24497732609376</v>
      </c>
      <c r="S8" s="95"/>
      <c r="T8" s="95"/>
      <c r="U8" s="95"/>
      <c r="V8" s="95"/>
      <c r="W8" s="95"/>
      <c r="X8" s="95"/>
      <c r="Y8" s="95"/>
      <c r="Z8" s="95"/>
      <c r="AA8" s="95"/>
      <c r="AB8" s="95"/>
      <c r="AC8" s="95"/>
      <c r="AD8" s="95"/>
    </row>
    <row r="9" spans="1:30" x14ac:dyDescent="0.3">
      <c r="A9" s="131"/>
      <c r="B9" s="9" t="s">
        <v>144</v>
      </c>
      <c r="C9" s="9" t="s">
        <v>145</v>
      </c>
      <c r="D9" s="9" t="s">
        <v>109</v>
      </c>
      <c r="E9" s="7"/>
      <c r="F9" s="17">
        <v>95.198951260287743</v>
      </c>
      <c r="G9" s="17">
        <v>98.266033640405169</v>
      </c>
      <c r="H9" s="17">
        <v>103.12885406929892</v>
      </c>
      <c r="I9" s="17">
        <v>108.68632901732703</v>
      </c>
      <c r="J9" s="17">
        <v>115.94641198234653</v>
      </c>
      <c r="K9" s="17">
        <v>122.26540403643152</v>
      </c>
      <c r="L9" s="17">
        <v>122.26540403643152</v>
      </c>
      <c r="M9" s="17">
        <v>122.26540403643152</v>
      </c>
      <c r="N9" s="17">
        <v>122.26540403643152</v>
      </c>
      <c r="O9" s="17">
        <v>122.26540403643152</v>
      </c>
      <c r="P9" s="17">
        <v>122.26540403643152</v>
      </c>
      <c r="Q9" s="17">
        <v>122.26540403643152</v>
      </c>
      <c r="S9" s="95"/>
      <c r="T9" s="95"/>
      <c r="U9" s="95"/>
      <c r="V9" s="95"/>
      <c r="W9" s="95"/>
      <c r="X9" s="95"/>
      <c r="Y9" s="95"/>
      <c r="Z9" s="95"/>
      <c r="AA9" s="95"/>
      <c r="AB9" s="95"/>
      <c r="AC9" s="95"/>
      <c r="AD9" s="95"/>
    </row>
    <row r="10" spans="1:30" x14ac:dyDescent="0.3">
      <c r="A10" s="131"/>
      <c r="B10" s="9" t="s">
        <v>5</v>
      </c>
      <c r="C10" s="9" t="s">
        <v>6</v>
      </c>
      <c r="D10" s="9" t="s">
        <v>109</v>
      </c>
      <c r="E10" s="7"/>
      <c r="F10" s="18">
        <v>0</v>
      </c>
      <c r="G10" s="18">
        <v>0</v>
      </c>
      <c r="H10" s="18">
        <v>0</v>
      </c>
      <c r="I10" s="18">
        <v>0</v>
      </c>
      <c r="J10" s="18">
        <v>0</v>
      </c>
      <c r="K10" s="18">
        <v>0</v>
      </c>
      <c r="L10" s="18">
        <v>0</v>
      </c>
      <c r="M10" s="18">
        <v>0</v>
      </c>
      <c r="N10" s="18">
        <v>0</v>
      </c>
      <c r="O10" s="18">
        <v>0</v>
      </c>
      <c r="P10" s="18">
        <v>0</v>
      </c>
      <c r="Q10" s="18">
        <v>0</v>
      </c>
      <c r="S10" s="95"/>
      <c r="T10" s="95"/>
      <c r="U10" s="95"/>
      <c r="V10" s="95"/>
      <c r="W10" s="95"/>
      <c r="X10" s="95"/>
      <c r="Y10" s="95"/>
      <c r="Z10" s="95"/>
      <c r="AA10" s="95"/>
      <c r="AB10" s="95"/>
      <c r="AC10" s="95"/>
      <c r="AD10" s="95"/>
    </row>
    <row r="11" spans="1:30" x14ac:dyDescent="0.3">
      <c r="A11" s="131"/>
      <c r="B11" s="9" t="s">
        <v>19</v>
      </c>
      <c r="C11" s="9" t="s">
        <v>20</v>
      </c>
      <c r="D11" s="9" t="s">
        <v>109</v>
      </c>
      <c r="E11" s="7"/>
      <c r="F11" s="17">
        <v>4.1050672000000006</v>
      </c>
      <c r="G11" s="17">
        <v>0</v>
      </c>
      <c r="H11" s="17">
        <v>0</v>
      </c>
      <c r="I11" s="17">
        <v>4.3613087999999998</v>
      </c>
      <c r="J11" s="17">
        <v>0</v>
      </c>
      <c r="K11" s="17">
        <v>0</v>
      </c>
      <c r="L11" s="17">
        <v>4.5786168100000006</v>
      </c>
      <c r="M11" s="17">
        <v>0</v>
      </c>
      <c r="N11" s="17">
        <v>0</v>
      </c>
      <c r="O11" s="17">
        <v>4.6732232799999993</v>
      </c>
      <c r="P11" s="17">
        <v>0</v>
      </c>
      <c r="Q11" s="17">
        <v>0</v>
      </c>
      <c r="S11" s="95"/>
      <c r="T11" s="95"/>
      <c r="U11" s="95"/>
      <c r="V11" s="95"/>
      <c r="W11" s="95"/>
      <c r="X11" s="95"/>
      <c r="Y11" s="95"/>
      <c r="Z11" s="95"/>
      <c r="AA11" s="95"/>
      <c r="AB11" s="95"/>
      <c r="AC11" s="95"/>
      <c r="AD11" s="95"/>
    </row>
    <row r="12" spans="1:30" x14ac:dyDescent="0.3">
      <c r="A12" s="131"/>
      <c r="B12" s="9" t="s">
        <v>17</v>
      </c>
      <c r="C12" s="9" t="s">
        <v>18</v>
      </c>
      <c r="D12" s="9" t="s">
        <v>109</v>
      </c>
      <c r="E12" s="7"/>
      <c r="F12" s="18">
        <v>6.6041026047730194</v>
      </c>
      <c r="G12" s="18">
        <v>6.6668966137115628</v>
      </c>
      <c r="H12" s="18">
        <v>6.7302876890184304</v>
      </c>
      <c r="I12" s="18">
        <v>6.7942815077996741</v>
      </c>
      <c r="J12" s="18">
        <v>6.8588838011411628</v>
      </c>
      <c r="K12" s="18">
        <v>6.9241003546218396</v>
      </c>
      <c r="L12" s="18">
        <v>6.9899370088318626</v>
      </c>
      <c r="M12" s="18">
        <v>7.0563996598956651</v>
      </c>
      <c r="N12" s="18">
        <v>0</v>
      </c>
      <c r="O12" s="18">
        <v>0</v>
      </c>
      <c r="P12" s="18">
        <v>0</v>
      </c>
      <c r="Q12" s="18">
        <v>0</v>
      </c>
      <c r="S12" s="95"/>
      <c r="T12" s="95"/>
      <c r="U12" s="95"/>
      <c r="V12" s="95"/>
      <c r="W12" s="95"/>
      <c r="X12" s="95"/>
      <c r="Y12" s="95"/>
      <c r="Z12" s="95"/>
      <c r="AA12" s="95"/>
      <c r="AB12" s="95"/>
      <c r="AC12" s="95"/>
      <c r="AD12" s="95"/>
    </row>
    <row r="13" spans="1:30" x14ac:dyDescent="0.3">
      <c r="A13" s="131"/>
      <c r="B13" s="9" t="s">
        <v>7</v>
      </c>
      <c r="C13" s="9" t="s">
        <v>8</v>
      </c>
      <c r="D13" s="9" t="s">
        <v>109</v>
      </c>
      <c r="E13" s="7"/>
      <c r="F13" s="18">
        <v>0</v>
      </c>
      <c r="G13" s="18">
        <v>0</v>
      </c>
      <c r="H13" s="18">
        <v>0</v>
      </c>
      <c r="I13" s="18">
        <v>0</v>
      </c>
      <c r="J13" s="18">
        <v>0</v>
      </c>
      <c r="K13" s="18">
        <v>0</v>
      </c>
      <c r="L13" s="18">
        <v>0</v>
      </c>
      <c r="M13" s="18">
        <v>0</v>
      </c>
      <c r="N13" s="18">
        <v>0</v>
      </c>
      <c r="O13" s="18">
        <v>0</v>
      </c>
      <c r="P13" s="18">
        <v>0</v>
      </c>
      <c r="Q13" s="18">
        <v>0</v>
      </c>
      <c r="S13" s="95"/>
      <c r="T13" s="95"/>
      <c r="U13" s="95"/>
      <c r="V13" s="95"/>
      <c r="W13" s="95"/>
      <c r="X13" s="95"/>
      <c r="Y13" s="95"/>
      <c r="Z13" s="95"/>
      <c r="AA13" s="95"/>
      <c r="AB13" s="95"/>
      <c r="AC13" s="95"/>
      <c r="AD13" s="95"/>
    </row>
    <row r="14" spans="1:30" x14ac:dyDescent="0.3">
      <c r="A14" s="131"/>
      <c r="B14" s="9" t="s">
        <v>9</v>
      </c>
      <c r="C14" s="9" t="s">
        <v>10</v>
      </c>
      <c r="D14" s="9" t="s">
        <v>109</v>
      </c>
      <c r="E14" s="7"/>
      <c r="F14" s="18">
        <v>0</v>
      </c>
      <c r="G14" s="18">
        <v>0</v>
      </c>
      <c r="H14" s="18">
        <v>0</v>
      </c>
      <c r="I14" s="18">
        <v>0</v>
      </c>
      <c r="J14" s="18">
        <v>0</v>
      </c>
      <c r="K14" s="18">
        <v>0</v>
      </c>
      <c r="L14" s="18">
        <v>0</v>
      </c>
      <c r="M14" s="18">
        <v>0</v>
      </c>
      <c r="N14" s="18">
        <v>0</v>
      </c>
      <c r="O14" s="18">
        <v>0</v>
      </c>
      <c r="P14" s="18">
        <v>0</v>
      </c>
      <c r="Q14" s="18">
        <v>0</v>
      </c>
      <c r="S14" s="95"/>
      <c r="T14" s="95"/>
      <c r="U14" s="95"/>
      <c r="V14" s="95"/>
      <c r="W14" s="95"/>
      <c r="X14" s="95"/>
      <c r="Y14" s="95"/>
      <c r="Z14" s="95"/>
      <c r="AA14" s="95"/>
      <c r="AB14" s="95"/>
      <c r="AC14" s="95"/>
      <c r="AD14" s="95"/>
    </row>
    <row r="15" spans="1:30" x14ac:dyDescent="0.3">
      <c r="A15" s="131"/>
      <c r="B15" s="9" t="s">
        <v>11</v>
      </c>
      <c r="C15" s="9" t="s">
        <v>12</v>
      </c>
      <c r="D15" s="9" t="s">
        <v>109</v>
      </c>
      <c r="E15" s="7"/>
      <c r="F15" s="18">
        <v>0</v>
      </c>
      <c r="G15" s="18">
        <v>0</v>
      </c>
      <c r="H15" s="18">
        <v>0</v>
      </c>
      <c r="I15" s="18">
        <v>0</v>
      </c>
      <c r="J15" s="18">
        <v>0</v>
      </c>
      <c r="K15" s="18">
        <v>0</v>
      </c>
      <c r="L15" s="18">
        <v>0</v>
      </c>
      <c r="M15" s="18">
        <v>0</v>
      </c>
      <c r="N15" s="18">
        <v>0</v>
      </c>
      <c r="O15" s="18">
        <v>0</v>
      </c>
      <c r="P15" s="18">
        <v>0</v>
      </c>
      <c r="Q15" s="18">
        <v>0</v>
      </c>
      <c r="S15" s="95"/>
      <c r="T15" s="95"/>
      <c r="U15" s="95"/>
      <c r="V15" s="95"/>
      <c r="W15" s="95"/>
      <c r="X15" s="95"/>
      <c r="Y15" s="95"/>
      <c r="Z15" s="95"/>
      <c r="AA15" s="95"/>
      <c r="AB15" s="95"/>
      <c r="AC15" s="95"/>
      <c r="AD15" s="95"/>
    </row>
    <row r="16" spans="1:30" x14ac:dyDescent="0.3">
      <c r="A16" s="131"/>
      <c r="B16" s="9" t="s">
        <v>173</v>
      </c>
      <c r="C16" s="9" t="s">
        <v>174</v>
      </c>
      <c r="D16" s="9" t="s">
        <v>113</v>
      </c>
      <c r="E16" s="7"/>
      <c r="F16" s="18">
        <v>0</v>
      </c>
      <c r="G16" s="18">
        <v>0</v>
      </c>
      <c r="H16" s="18">
        <v>0</v>
      </c>
      <c r="I16" s="18">
        <v>0</v>
      </c>
      <c r="J16" s="18">
        <v>0</v>
      </c>
      <c r="K16" s="18">
        <v>0</v>
      </c>
      <c r="L16" s="18">
        <v>0</v>
      </c>
      <c r="M16" s="18">
        <v>0</v>
      </c>
      <c r="N16" s="18">
        <v>0</v>
      </c>
      <c r="O16" s="18">
        <v>0</v>
      </c>
      <c r="P16" s="18">
        <v>0</v>
      </c>
      <c r="Q16" s="18">
        <v>0</v>
      </c>
      <c r="S16" s="95"/>
      <c r="T16" s="95"/>
      <c r="U16" s="95"/>
      <c r="V16" s="95"/>
      <c r="W16" s="95"/>
      <c r="X16" s="95"/>
      <c r="Y16" s="95"/>
      <c r="Z16" s="95"/>
      <c r="AA16" s="95"/>
      <c r="AB16" s="95"/>
      <c r="AC16" s="95"/>
      <c r="AD16" s="95"/>
    </row>
    <row r="17" spans="1:30" x14ac:dyDescent="0.3">
      <c r="A17" s="131"/>
      <c r="B17" s="9" t="s">
        <v>177</v>
      </c>
      <c r="C17" s="9" t="s">
        <v>178</v>
      </c>
      <c r="D17" s="9" t="s">
        <v>113</v>
      </c>
      <c r="E17" s="7"/>
      <c r="F17" s="18">
        <v>0</v>
      </c>
      <c r="G17" s="18">
        <v>0</v>
      </c>
      <c r="H17" s="18">
        <v>0</v>
      </c>
      <c r="I17" s="18">
        <v>0</v>
      </c>
      <c r="J17" s="18">
        <v>0</v>
      </c>
      <c r="K17" s="18">
        <v>0</v>
      </c>
      <c r="L17" s="18">
        <v>0</v>
      </c>
      <c r="M17" s="18">
        <v>0</v>
      </c>
      <c r="N17" s="18">
        <v>0</v>
      </c>
      <c r="O17" s="18">
        <v>0</v>
      </c>
      <c r="P17" s="18">
        <v>0</v>
      </c>
      <c r="Q17" s="18">
        <v>0</v>
      </c>
      <c r="S17" s="95"/>
      <c r="T17" s="95"/>
      <c r="U17" s="95"/>
      <c r="V17" s="95"/>
      <c r="W17" s="95"/>
      <c r="X17" s="95"/>
      <c r="Y17" s="95"/>
      <c r="Z17" s="95"/>
      <c r="AA17" s="95"/>
      <c r="AB17" s="95"/>
      <c r="AC17" s="95"/>
      <c r="AD17" s="95"/>
    </row>
    <row r="18" spans="1:30" x14ac:dyDescent="0.3">
      <c r="A18" s="131"/>
      <c r="B18" s="9" t="s">
        <v>160</v>
      </c>
      <c r="C18" s="9" t="s">
        <v>161</v>
      </c>
      <c r="D18" s="9" t="s">
        <v>113</v>
      </c>
      <c r="E18" s="7"/>
      <c r="F18" s="17">
        <v>0</v>
      </c>
      <c r="G18" s="17">
        <v>0</v>
      </c>
      <c r="H18" s="17">
        <v>0</v>
      </c>
      <c r="I18" s="17">
        <v>0</v>
      </c>
      <c r="J18" s="17">
        <v>201.92307692307693</v>
      </c>
      <c r="K18" s="17">
        <v>0</v>
      </c>
      <c r="L18" s="17">
        <v>0</v>
      </c>
      <c r="M18" s="17">
        <v>201.92307692307693</v>
      </c>
      <c r="N18" s="17">
        <v>0</v>
      </c>
      <c r="O18" s="17">
        <v>0</v>
      </c>
      <c r="P18" s="17">
        <v>201.92307692307693</v>
      </c>
      <c r="Q18" s="17">
        <v>0</v>
      </c>
      <c r="S18" s="95"/>
      <c r="T18" s="95"/>
      <c r="U18" s="95"/>
      <c r="V18" s="95"/>
      <c r="W18" s="95"/>
      <c r="X18" s="95"/>
      <c r="Y18" s="95"/>
      <c r="Z18" s="95"/>
      <c r="AA18" s="95"/>
      <c r="AB18" s="95"/>
      <c r="AC18" s="95"/>
      <c r="AD18" s="95"/>
    </row>
    <row r="19" spans="1:30" x14ac:dyDescent="0.3">
      <c r="A19" s="131"/>
      <c r="B19" s="9" t="s">
        <v>175</v>
      </c>
      <c r="C19" s="9" t="s">
        <v>176</v>
      </c>
      <c r="D19" s="9" t="s">
        <v>113</v>
      </c>
      <c r="E19" s="7"/>
      <c r="F19" s="17">
        <v>0</v>
      </c>
      <c r="G19" s="17">
        <v>0</v>
      </c>
      <c r="H19" s="17">
        <v>0</v>
      </c>
      <c r="I19" s="17">
        <v>0</v>
      </c>
      <c r="J19" s="17">
        <v>0</v>
      </c>
      <c r="K19" s="17">
        <v>0</v>
      </c>
      <c r="L19" s="17">
        <v>0</v>
      </c>
      <c r="M19" s="17">
        <v>0</v>
      </c>
      <c r="N19" s="17">
        <v>0</v>
      </c>
      <c r="O19" s="17">
        <v>0</v>
      </c>
      <c r="P19" s="17">
        <v>0</v>
      </c>
      <c r="Q19" s="17">
        <v>0</v>
      </c>
      <c r="S19" s="95"/>
      <c r="T19" s="95"/>
      <c r="U19" s="95"/>
      <c r="V19" s="95"/>
      <c r="W19" s="95"/>
      <c r="X19" s="95"/>
      <c r="Y19" s="95"/>
      <c r="Z19" s="95"/>
      <c r="AA19" s="95"/>
      <c r="AB19" s="95"/>
      <c r="AC19" s="95"/>
      <c r="AD19" s="95"/>
    </row>
    <row r="20" spans="1:30" x14ac:dyDescent="0.3">
      <c r="A20" s="131"/>
      <c r="B20" s="9" t="s">
        <v>52</v>
      </c>
      <c r="C20" s="9" t="s">
        <v>53</v>
      </c>
      <c r="D20" s="9" t="s">
        <v>113</v>
      </c>
      <c r="E20" s="7"/>
      <c r="F20" s="17">
        <v>0</v>
      </c>
      <c r="G20" s="17">
        <v>3.5214128711999999</v>
      </c>
      <c r="H20" s="17">
        <v>0</v>
      </c>
      <c r="I20" s="17">
        <v>0</v>
      </c>
      <c r="J20" s="17">
        <v>0</v>
      </c>
      <c r="K20" s="17">
        <v>0</v>
      </c>
      <c r="L20" s="17">
        <v>0</v>
      </c>
      <c r="M20" s="17">
        <v>3.5214128711999999</v>
      </c>
      <c r="N20" s="17">
        <v>0</v>
      </c>
      <c r="O20" s="17">
        <v>0</v>
      </c>
      <c r="P20" s="17">
        <v>0</v>
      </c>
      <c r="Q20" s="17">
        <v>0</v>
      </c>
      <c r="S20" s="95"/>
      <c r="T20" s="95"/>
      <c r="U20" s="95"/>
      <c r="V20" s="95"/>
      <c r="W20" s="95"/>
      <c r="X20" s="95"/>
      <c r="Y20" s="95"/>
      <c r="Z20" s="95"/>
      <c r="AA20" s="95"/>
      <c r="AB20" s="95"/>
      <c r="AC20" s="95"/>
      <c r="AD20" s="95"/>
    </row>
    <row r="21" spans="1:30" x14ac:dyDescent="0.3">
      <c r="A21" s="131"/>
      <c r="B21" s="9" t="s">
        <v>13</v>
      </c>
      <c r="C21" s="9" t="s">
        <v>14</v>
      </c>
      <c r="D21" s="9" t="s">
        <v>109</v>
      </c>
      <c r="E21" s="7"/>
      <c r="F21" s="17">
        <v>17.757900699163265</v>
      </c>
      <c r="G21" s="17">
        <v>18.022708386671933</v>
      </c>
      <c r="H21" s="17">
        <v>18.601186452026706</v>
      </c>
      <c r="I21" s="17">
        <v>19.293919368010481</v>
      </c>
      <c r="J21" s="17">
        <v>20.150384078401821</v>
      </c>
      <c r="K21" s="17">
        <v>20.646605325253141</v>
      </c>
      <c r="L21" s="17">
        <v>20.646605325253141</v>
      </c>
      <c r="M21" s="17">
        <v>20.646605335253142</v>
      </c>
      <c r="N21" s="17">
        <v>20.646605335253142</v>
      </c>
      <c r="O21" s="17">
        <v>20.646605335253142</v>
      </c>
      <c r="P21" s="17">
        <v>20.646605335253142</v>
      </c>
      <c r="Q21" s="17">
        <v>20.646605335253142</v>
      </c>
      <c r="S21" s="95"/>
      <c r="T21" s="95"/>
      <c r="U21" s="95"/>
      <c r="V21" s="95"/>
      <c r="W21" s="95"/>
      <c r="X21" s="95"/>
      <c r="Y21" s="95"/>
      <c r="Z21" s="95"/>
      <c r="AA21" s="95"/>
      <c r="AB21" s="95"/>
      <c r="AC21" s="95"/>
      <c r="AD21" s="95"/>
    </row>
    <row r="22" spans="1:30" x14ac:dyDescent="0.3">
      <c r="A22" s="131"/>
      <c r="B22" s="9" t="s">
        <v>15</v>
      </c>
      <c r="C22" s="9" t="s">
        <v>16</v>
      </c>
      <c r="D22" s="9" t="s">
        <v>109</v>
      </c>
      <c r="E22" s="7"/>
      <c r="F22" s="17">
        <v>7.9951780070567846</v>
      </c>
      <c r="G22" s="17">
        <v>8.1004691914060025</v>
      </c>
      <c r="H22" s="17">
        <v>8.2071507754885484</v>
      </c>
      <c r="I22" s="17">
        <v>8.315243826028885</v>
      </c>
      <c r="J22" s="17">
        <v>8.4247483430297194</v>
      </c>
      <c r="K22" s="17">
        <v>8.5356854032092198</v>
      </c>
      <c r="L22" s="17">
        <v>8.5356853932092189</v>
      </c>
      <c r="M22" s="17">
        <v>8.5356853932092189</v>
      </c>
      <c r="N22" s="17">
        <v>8.5356853932092189</v>
      </c>
      <c r="O22" s="17">
        <v>8.5356853932092189</v>
      </c>
      <c r="P22" s="17">
        <v>8.5356853932092189</v>
      </c>
      <c r="Q22" s="17">
        <v>8.5356853932092189</v>
      </c>
      <c r="S22" s="95"/>
      <c r="T22" s="95"/>
      <c r="U22" s="95"/>
      <c r="V22" s="95"/>
      <c r="W22" s="95"/>
      <c r="X22" s="95"/>
      <c r="Y22" s="95"/>
      <c r="Z22" s="95"/>
      <c r="AA22" s="95"/>
      <c r="AB22" s="95"/>
      <c r="AC22" s="95"/>
      <c r="AD22" s="95"/>
    </row>
    <row r="23" spans="1:30" x14ac:dyDescent="0.3">
      <c r="A23" s="131"/>
      <c r="B23" s="9" t="s">
        <v>21</v>
      </c>
      <c r="C23" s="9" t="s">
        <v>22</v>
      </c>
      <c r="D23" s="9" t="s">
        <v>109</v>
      </c>
      <c r="E23" s="7"/>
      <c r="F23" s="17">
        <v>0.86364874334163899</v>
      </c>
      <c r="G23" s="17">
        <v>0.87502243369878174</v>
      </c>
      <c r="H23" s="17">
        <v>0.8865462967331118</v>
      </c>
      <c r="I23" s="17">
        <v>0.89822263805924685</v>
      </c>
      <c r="J23" s="17">
        <v>0.91005144767718715</v>
      </c>
      <c r="K23" s="17">
        <v>0.92203501119878162</v>
      </c>
      <c r="L23" s="17">
        <v>0.92203501465116278</v>
      </c>
      <c r="M23" s="17">
        <v>0.92203500119878168</v>
      </c>
      <c r="N23" s="17">
        <v>0.92203500119878168</v>
      </c>
      <c r="O23" s="17">
        <v>0.92203500119878168</v>
      </c>
      <c r="P23" s="17">
        <v>0.92203500119878168</v>
      </c>
      <c r="Q23" s="17">
        <v>0.92203500119878168</v>
      </c>
      <c r="S23" s="95"/>
      <c r="T23" s="95"/>
      <c r="U23" s="95"/>
      <c r="V23" s="95"/>
      <c r="W23" s="95"/>
      <c r="X23" s="95"/>
      <c r="Y23" s="95"/>
      <c r="Z23" s="95"/>
      <c r="AA23" s="95"/>
      <c r="AB23" s="95"/>
      <c r="AC23" s="95"/>
      <c r="AD23" s="95"/>
    </row>
    <row r="24" spans="1:30" x14ac:dyDescent="0.3">
      <c r="A24" s="131"/>
      <c r="B24" s="9" t="s">
        <v>23</v>
      </c>
      <c r="C24" s="9" t="s">
        <v>24</v>
      </c>
      <c r="D24" s="9" t="s">
        <v>109</v>
      </c>
      <c r="E24" s="7"/>
      <c r="F24" s="17">
        <v>4.8175040000000002E-2</v>
      </c>
      <c r="G24" s="17">
        <v>4.8893440000000003E-2</v>
      </c>
      <c r="H24" s="17">
        <v>5.0462779999999999E-2</v>
      </c>
      <c r="I24" s="17">
        <v>5.2342079999999999E-2</v>
      </c>
      <c r="J24" s="17">
        <v>5.4665559999999995E-2</v>
      </c>
      <c r="K24" s="17">
        <v>0</v>
      </c>
      <c r="L24" s="17">
        <v>0</v>
      </c>
      <c r="M24" s="17">
        <v>0</v>
      </c>
      <c r="N24" s="17">
        <v>0</v>
      </c>
      <c r="O24" s="17">
        <v>0</v>
      </c>
      <c r="P24" s="17">
        <v>0</v>
      </c>
      <c r="Q24" s="17">
        <v>0</v>
      </c>
      <c r="S24" s="95"/>
      <c r="T24" s="95"/>
      <c r="U24" s="95"/>
      <c r="V24" s="95"/>
      <c r="W24" s="95"/>
      <c r="X24" s="95"/>
      <c r="Y24" s="95"/>
      <c r="Z24" s="95"/>
      <c r="AA24" s="95"/>
      <c r="AB24" s="95"/>
      <c r="AC24" s="95"/>
      <c r="AD24" s="95"/>
    </row>
    <row r="25" spans="1:30" x14ac:dyDescent="0.3">
      <c r="A25" s="131"/>
      <c r="B25" s="9" t="s">
        <v>187</v>
      </c>
      <c r="C25" s="9" t="s">
        <v>188</v>
      </c>
      <c r="D25" s="9" t="s">
        <v>110</v>
      </c>
      <c r="E25" s="7"/>
      <c r="F25" s="17">
        <v>0</v>
      </c>
      <c r="G25" s="17">
        <v>0</v>
      </c>
      <c r="H25" s="17">
        <v>0</v>
      </c>
      <c r="I25" s="17">
        <v>0</v>
      </c>
      <c r="J25" s="17">
        <v>0</v>
      </c>
      <c r="K25" s="17">
        <v>0</v>
      </c>
      <c r="L25" s="17">
        <v>0</v>
      </c>
      <c r="M25" s="17">
        <v>0</v>
      </c>
      <c r="N25" s="17">
        <v>0</v>
      </c>
      <c r="O25" s="17">
        <v>0</v>
      </c>
      <c r="P25" s="17">
        <v>0</v>
      </c>
      <c r="Q25" s="17">
        <v>358.91512639611108</v>
      </c>
      <c r="S25" s="95"/>
      <c r="T25" s="95"/>
      <c r="U25" s="95"/>
      <c r="V25" s="95"/>
      <c r="W25" s="95"/>
      <c r="X25" s="95"/>
      <c r="Y25" s="95"/>
      <c r="Z25" s="95"/>
      <c r="AA25" s="95"/>
      <c r="AB25" s="95"/>
      <c r="AC25" s="95"/>
      <c r="AD25" s="95"/>
    </row>
    <row r="26" spans="1:30" customFormat="1" ht="6.75" customHeight="1" x14ac:dyDescent="0.3">
      <c r="B26" s="23"/>
      <c r="C26" s="14"/>
      <c r="D26" s="14"/>
      <c r="E26" s="70"/>
    </row>
    <row r="27" spans="1:30" ht="28.5" customHeight="1" x14ac:dyDescent="0.3">
      <c r="B27" s="175" t="s">
        <v>55</v>
      </c>
      <c r="C27" s="175"/>
      <c r="D27" s="175"/>
      <c r="E27" s="7"/>
      <c r="F27" s="91">
        <f t="shared" ref="F27:Q27" si="1">+SUM(F7:F25)</f>
        <v>268.24459176760627</v>
      </c>
      <c r="G27" s="91">
        <f t="shared" si="1"/>
        <v>275.54401802961621</v>
      </c>
      <c r="H27" s="91">
        <f t="shared" si="1"/>
        <v>284.57725587525442</v>
      </c>
      <c r="I27" s="91">
        <f t="shared" si="1"/>
        <v>303.29457941645023</v>
      </c>
      <c r="J27" s="91">
        <f t="shared" si="1"/>
        <v>1042.7215405243794</v>
      </c>
      <c r="K27" s="91">
        <f t="shared" si="1"/>
        <v>856.75257925320125</v>
      </c>
      <c r="L27" s="91">
        <f t="shared" si="1"/>
        <v>861.39703271086364</v>
      </c>
      <c r="M27" s="91">
        <f t="shared" si="1"/>
        <v>1062.3293683427519</v>
      </c>
      <c r="N27" s="91">
        <f t="shared" si="1"/>
        <v>849.82847888857941</v>
      </c>
      <c r="O27" s="91">
        <f t="shared" si="1"/>
        <v>854.50170216857941</v>
      </c>
      <c r="P27" s="91">
        <f t="shared" si="1"/>
        <v>1051.7515558116563</v>
      </c>
      <c r="Q27" s="91">
        <f t="shared" si="1"/>
        <v>1208.7436052846906</v>
      </c>
    </row>
    <row r="28" spans="1:30" x14ac:dyDescent="0.3">
      <c r="B28" s="179" t="s">
        <v>179</v>
      </c>
      <c r="C28" s="179"/>
      <c r="D28" s="179"/>
      <c r="E28" s="7"/>
      <c r="F28" s="7"/>
      <c r="G28" s="7"/>
      <c r="H28" s="7"/>
      <c r="I28" s="7"/>
      <c r="J28" s="7"/>
      <c r="K28" s="7"/>
      <c r="L28" s="7"/>
      <c r="M28" s="7"/>
      <c r="N28" s="7"/>
      <c r="O28" s="7"/>
      <c r="P28" s="7"/>
      <c r="Q28" s="7"/>
    </row>
    <row r="29" spans="1:30" x14ac:dyDescent="0.3">
      <c r="B29" s="179"/>
      <c r="C29" s="179"/>
      <c r="D29" s="179"/>
      <c r="E29" s="7"/>
    </row>
    <row r="30" spans="1:30" ht="16.5" customHeight="1" x14ac:dyDescent="0.3">
      <c r="B30" s="179"/>
      <c r="C30" s="179"/>
      <c r="D30" s="179"/>
      <c r="E30" s="7"/>
    </row>
    <row r="31" spans="1:30" x14ac:dyDescent="0.3">
      <c r="B31" s="115"/>
      <c r="C31" s="115"/>
      <c r="D31" s="115"/>
      <c r="E31" s="7"/>
    </row>
    <row r="32" spans="1:30" ht="25.5" customHeight="1" x14ac:dyDescent="0.3">
      <c r="B32" s="22" t="s">
        <v>163</v>
      </c>
      <c r="C32"/>
      <c r="D32"/>
      <c r="E32" s="7"/>
    </row>
    <row r="33" spans="1:30" ht="18" x14ac:dyDescent="0.3">
      <c r="B33" s="9" t="s">
        <v>222</v>
      </c>
      <c r="C33" s="9" t="s">
        <v>172</v>
      </c>
      <c r="D33" s="9" t="s">
        <v>164</v>
      </c>
      <c r="E33" s="7"/>
      <c r="F33" s="17">
        <v>0</v>
      </c>
      <c r="G33" s="17">
        <v>0</v>
      </c>
      <c r="H33" s="17">
        <v>0</v>
      </c>
      <c r="I33" s="17">
        <v>0</v>
      </c>
      <c r="J33" s="17">
        <v>6009.4449420000001</v>
      </c>
      <c r="K33" s="17">
        <v>0</v>
      </c>
      <c r="L33" s="17">
        <v>0</v>
      </c>
      <c r="M33" s="17">
        <v>0</v>
      </c>
      <c r="N33" s="17">
        <v>0</v>
      </c>
      <c r="O33" s="17">
        <v>0</v>
      </c>
      <c r="P33" s="17">
        <v>0</v>
      </c>
      <c r="Q33" s="17">
        <v>0</v>
      </c>
    </row>
    <row r="34" spans="1:30" customFormat="1" ht="6.75" customHeight="1" x14ac:dyDescent="0.3">
      <c r="B34" s="23"/>
      <c r="C34" s="14"/>
      <c r="D34" s="14"/>
      <c r="E34" s="70"/>
    </row>
    <row r="35" spans="1:30" ht="28.5" customHeight="1" x14ac:dyDescent="0.3">
      <c r="B35" s="175" t="s">
        <v>55</v>
      </c>
      <c r="C35" s="175"/>
      <c r="D35" s="175"/>
      <c r="E35" s="7"/>
      <c r="F35" s="91">
        <f>+SUM(F33:F33)</f>
        <v>0</v>
      </c>
      <c r="G35" s="91">
        <f t="shared" ref="G35:Q35" si="2">+SUM(G33:G33)</f>
        <v>0</v>
      </c>
      <c r="H35" s="91">
        <f t="shared" si="2"/>
        <v>0</v>
      </c>
      <c r="I35" s="91">
        <f t="shared" si="2"/>
        <v>0</v>
      </c>
      <c r="J35" s="91">
        <f t="shared" si="2"/>
        <v>6009.4449420000001</v>
      </c>
      <c r="K35" s="91">
        <f t="shared" si="2"/>
        <v>0</v>
      </c>
      <c r="L35" s="91">
        <f t="shared" si="2"/>
        <v>0</v>
      </c>
      <c r="M35" s="91">
        <f t="shared" si="2"/>
        <v>0</v>
      </c>
      <c r="N35" s="91">
        <f t="shared" si="2"/>
        <v>0</v>
      </c>
      <c r="O35" s="91">
        <f t="shared" si="2"/>
        <v>0</v>
      </c>
      <c r="P35" s="91">
        <f t="shared" si="2"/>
        <v>0</v>
      </c>
      <c r="Q35" s="91">
        <f t="shared" si="2"/>
        <v>0</v>
      </c>
    </row>
    <row r="36" spans="1:30" ht="27" customHeight="1" x14ac:dyDescent="0.3">
      <c r="B36" s="179" t="s">
        <v>223</v>
      </c>
      <c r="C36" s="179"/>
      <c r="D36" s="179"/>
      <c r="E36" s="7"/>
    </row>
    <row r="37" spans="1:30" ht="15" customHeight="1" x14ac:dyDescent="0.3">
      <c r="B37" s="179"/>
      <c r="C37" s="179"/>
      <c r="D37" s="179"/>
      <c r="E37" s="7"/>
    </row>
    <row r="38" spans="1:30" ht="15" customHeight="1" x14ac:dyDescent="0.3">
      <c r="B38" s="179"/>
      <c r="C38" s="179"/>
      <c r="D38" s="179"/>
      <c r="E38" s="138"/>
    </row>
    <row r="39" spans="1:30" x14ac:dyDescent="0.3">
      <c r="B39" s="1"/>
      <c r="C39" s="115"/>
      <c r="D39" s="115"/>
      <c r="E39" s="7"/>
    </row>
    <row r="40" spans="1:30" ht="30.75" customHeight="1" x14ac:dyDescent="0.3">
      <c r="B40" s="180" t="s">
        <v>118</v>
      </c>
      <c r="C40" s="180"/>
      <c r="D40" s="180"/>
      <c r="E40" s="7"/>
      <c r="M40" s="135"/>
      <c r="N40" s="135"/>
      <c r="O40" s="135"/>
      <c r="P40" s="135"/>
      <c r="Q40" s="135"/>
    </row>
    <row r="41" spans="1:30" ht="16.5" customHeight="1" x14ac:dyDescent="0.3">
      <c r="B41" s="177" t="s">
        <v>0</v>
      </c>
      <c r="C41" s="164" t="s">
        <v>1</v>
      </c>
      <c r="D41" s="164" t="s">
        <v>115</v>
      </c>
      <c r="E41" s="7"/>
      <c r="F41" s="6">
        <v>2022</v>
      </c>
      <c r="G41" s="6">
        <v>2022</v>
      </c>
      <c r="H41" s="6">
        <v>2022</v>
      </c>
      <c r="I41" s="6">
        <v>2022</v>
      </c>
      <c r="J41" s="6">
        <v>2022</v>
      </c>
      <c r="K41" s="6">
        <v>2022</v>
      </c>
      <c r="L41" s="6">
        <v>2022</v>
      </c>
      <c r="M41" s="6">
        <v>2022</v>
      </c>
      <c r="N41" s="6">
        <v>2022</v>
      </c>
      <c r="O41" s="6">
        <v>2022</v>
      </c>
      <c r="P41" s="6">
        <v>2022</v>
      </c>
      <c r="Q41" s="6">
        <v>2022</v>
      </c>
    </row>
    <row r="42" spans="1:30" x14ac:dyDescent="0.3">
      <c r="B42" s="178"/>
      <c r="C42" s="165"/>
      <c r="D42" s="165"/>
      <c r="E42" s="7"/>
      <c r="F42" s="6">
        <v>1</v>
      </c>
      <c r="G42" s="6">
        <f>+F42+1</f>
        <v>2</v>
      </c>
      <c r="H42" s="6">
        <f t="shared" ref="H42:Q42" si="3">+G42+1</f>
        <v>3</v>
      </c>
      <c r="I42" s="6">
        <f t="shared" si="3"/>
        <v>4</v>
      </c>
      <c r="J42" s="6">
        <f t="shared" si="3"/>
        <v>5</v>
      </c>
      <c r="K42" s="6">
        <f t="shared" si="3"/>
        <v>6</v>
      </c>
      <c r="L42" s="6">
        <f t="shared" si="3"/>
        <v>7</v>
      </c>
      <c r="M42" s="6">
        <f t="shared" si="3"/>
        <v>8</v>
      </c>
      <c r="N42" s="6">
        <f t="shared" si="3"/>
        <v>9</v>
      </c>
      <c r="O42" s="6">
        <f t="shared" si="3"/>
        <v>10</v>
      </c>
      <c r="P42" s="6">
        <f t="shared" si="3"/>
        <v>11</v>
      </c>
      <c r="Q42" s="6">
        <f t="shared" si="3"/>
        <v>12</v>
      </c>
    </row>
    <row r="43" spans="1:30" x14ac:dyDescent="0.3">
      <c r="A43" s="26" t="s">
        <v>59</v>
      </c>
      <c r="B43" s="9" t="s">
        <v>27</v>
      </c>
      <c r="C43" s="9" t="s">
        <v>28</v>
      </c>
      <c r="D43" s="9" t="s">
        <v>112</v>
      </c>
      <c r="E43" s="7"/>
      <c r="F43" s="17">
        <v>0</v>
      </c>
      <c r="G43" s="17">
        <v>0</v>
      </c>
      <c r="H43" s="17">
        <v>0</v>
      </c>
      <c r="I43" s="17">
        <v>0</v>
      </c>
      <c r="J43" s="17">
        <v>0</v>
      </c>
      <c r="K43" s="17">
        <v>1.4257660471664431</v>
      </c>
      <c r="L43" s="17">
        <v>0</v>
      </c>
      <c r="M43" s="17">
        <v>0</v>
      </c>
      <c r="N43" s="17">
        <v>0</v>
      </c>
      <c r="O43" s="17">
        <v>0</v>
      </c>
      <c r="P43" s="17">
        <v>0</v>
      </c>
      <c r="Q43" s="17">
        <v>1.4257660471664431</v>
      </c>
      <c r="S43" s="95"/>
      <c r="T43" s="95"/>
      <c r="U43" s="95"/>
      <c r="V43" s="95"/>
      <c r="W43" s="95"/>
      <c r="X43" s="95"/>
      <c r="Y43" s="95"/>
      <c r="Z43" s="95"/>
      <c r="AA43" s="95"/>
      <c r="AB43" s="95"/>
      <c r="AC43" s="95"/>
      <c r="AD43" s="95"/>
    </row>
    <row r="44" spans="1:30" x14ac:dyDescent="0.3">
      <c r="A44" s="26" t="s">
        <v>59</v>
      </c>
      <c r="B44" s="9" t="s">
        <v>33</v>
      </c>
      <c r="C44" s="9" t="s">
        <v>34</v>
      </c>
      <c r="D44" s="9" t="s">
        <v>112</v>
      </c>
      <c r="E44" s="7"/>
      <c r="F44" s="17">
        <v>0</v>
      </c>
      <c r="G44" s="17">
        <v>0.98409061689473687</v>
      </c>
      <c r="H44" s="17">
        <v>0</v>
      </c>
      <c r="I44" s="17">
        <v>0</v>
      </c>
      <c r="J44" s="17">
        <v>0</v>
      </c>
      <c r="K44" s="17">
        <v>0</v>
      </c>
      <c r="L44" s="17">
        <v>0</v>
      </c>
      <c r="M44" s="17">
        <v>1.1507572835614037</v>
      </c>
      <c r="N44" s="17">
        <v>0</v>
      </c>
      <c r="O44" s="17">
        <v>0</v>
      </c>
      <c r="P44" s="17">
        <v>0</v>
      </c>
      <c r="Q44" s="17">
        <v>0</v>
      </c>
      <c r="S44" s="95"/>
      <c r="T44" s="95"/>
      <c r="U44" s="95"/>
      <c r="V44" s="95"/>
      <c r="W44" s="95"/>
      <c r="X44" s="95"/>
      <c r="Y44" s="95"/>
      <c r="Z44" s="95"/>
      <c r="AA44" s="95"/>
      <c r="AB44" s="95"/>
      <c r="AC44" s="95"/>
      <c r="AD44" s="95"/>
    </row>
    <row r="45" spans="1:30" x14ac:dyDescent="0.3">
      <c r="A45" s="26" t="s">
        <v>59</v>
      </c>
      <c r="B45" s="9" t="s">
        <v>29</v>
      </c>
      <c r="C45" s="9" t="s">
        <v>30</v>
      </c>
      <c r="D45" s="9" t="s">
        <v>112</v>
      </c>
      <c r="E45" s="7"/>
      <c r="F45" s="17">
        <v>0</v>
      </c>
      <c r="G45" s="17">
        <v>0</v>
      </c>
      <c r="H45" s="17">
        <v>0</v>
      </c>
      <c r="I45" s="17">
        <v>1.4459427699999992</v>
      </c>
      <c r="J45" s="17">
        <v>0</v>
      </c>
      <c r="K45" s="17">
        <v>0</v>
      </c>
      <c r="L45" s="17">
        <v>0</v>
      </c>
      <c r="M45" s="17">
        <v>0</v>
      </c>
      <c r="N45" s="17">
        <v>0</v>
      </c>
      <c r="O45" s="17">
        <v>1.445942759999999</v>
      </c>
      <c r="P45" s="17">
        <v>0</v>
      </c>
      <c r="Q45" s="17">
        <v>0</v>
      </c>
      <c r="S45" s="95"/>
      <c r="T45" s="95"/>
      <c r="U45" s="95"/>
      <c r="V45" s="95"/>
      <c r="W45" s="95"/>
      <c r="X45" s="95"/>
      <c r="Y45" s="95"/>
      <c r="Z45" s="95"/>
      <c r="AA45" s="95"/>
      <c r="AB45" s="95"/>
      <c r="AC45" s="95"/>
      <c r="AD45" s="95"/>
    </row>
    <row r="46" spans="1:30" x14ac:dyDescent="0.3">
      <c r="A46" s="26" t="s">
        <v>59</v>
      </c>
      <c r="B46" s="9" t="s">
        <v>31</v>
      </c>
      <c r="C46" s="9" t="s">
        <v>32</v>
      </c>
      <c r="D46" s="9" t="s">
        <v>112</v>
      </c>
      <c r="E46" s="7"/>
      <c r="F46" s="17">
        <v>0</v>
      </c>
      <c r="G46" s="17">
        <v>2.4354049257142849</v>
      </c>
      <c r="H46" s="17">
        <v>0</v>
      </c>
      <c r="I46" s="17">
        <v>0</v>
      </c>
      <c r="J46" s="17">
        <v>0</v>
      </c>
      <c r="K46" s="17">
        <v>0</v>
      </c>
      <c r="L46" s="17">
        <v>0</v>
      </c>
      <c r="M46" s="17">
        <v>2.4354049257142849</v>
      </c>
      <c r="N46" s="17">
        <v>0</v>
      </c>
      <c r="O46" s="17">
        <v>0</v>
      </c>
      <c r="P46" s="17">
        <v>0</v>
      </c>
      <c r="Q46" s="17">
        <v>0</v>
      </c>
      <c r="S46" s="95"/>
      <c r="T46" s="95"/>
      <c r="U46" s="95"/>
      <c r="V46" s="95"/>
      <c r="W46" s="95"/>
      <c r="X46" s="95"/>
      <c r="Y46" s="95"/>
      <c r="Z46" s="95"/>
      <c r="AA46" s="95"/>
      <c r="AB46" s="95"/>
      <c r="AC46" s="95"/>
      <c r="AD46" s="95"/>
    </row>
    <row r="47" spans="1:30" x14ac:dyDescent="0.3">
      <c r="A47" s="26" t="s">
        <v>59</v>
      </c>
      <c r="B47" s="9" t="s">
        <v>37</v>
      </c>
      <c r="C47" s="9" t="s">
        <v>38</v>
      </c>
      <c r="D47" s="9" t="s">
        <v>112</v>
      </c>
      <c r="E47" s="7"/>
      <c r="F47" s="17">
        <v>0</v>
      </c>
      <c r="G47" s="17">
        <v>0</v>
      </c>
      <c r="H47" s="17">
        <v>0</v>
      </c>
      <c r="I47" s="17">
        <v>0</v>
      </c>
      <c r="J47" s="17">
        <v>0</v>
      </c>
      <c r="K47" s="17">
        <v>0</v>
      </c>
      <c r="L47" s="17">
        <v>0</v>
      </c>
      <c r="M47" s="17">
        <v>0</v>
      </c>
      <c r="N47" s="17">
        <v>0</v>
      </c>
      <c r="O47" s="17">
        <v>0.23626809634997567</v>
      </c>
      <c r="P47" s="17">
        <v>0</v>
      </c>
      <c r="Q47" s="17">
        <v>0</v>
      </c>
      <c r="S47" s="95"/>
      <c r="T47" s="95"/>
      <c r="U47" s="95"/>
      <c r="V47" s="95"/>
      <c r="W47" s="95"/>
      <c r="X47" s="95"/>
      <c r="Y47" s="95"/>
      <c r="Z47" s="95"/>
      <c r="AA47" s="95"/>
      <c r="AB47" s="95"/>
      <c r="AC47" s="95"/>
      <c r="AD47" s="95"/>
    </row>
    <row r="48" spans="1:30" x14ac:dyDescent="0.3">
      <c r="A48" s="26" t="s">
        <v>59</v>
      </c>
      <c r="B48" s="9" t="s">
        <v>35</v>
      </c>
      <c r="C48" s="9" t="s">
        <v>36</v>
      </c>
      <c r="D48" s="9" t="s">
        <v>112</v>
      </c>
      <c r="E48" s="7"/>
      <c r="F48" s="17">
        <v>0</v>
      </c>
      <c r="G48" s="17">
        <v>0</v>
      </c>
      <c r="H48" s="17">
        <v>0</v>
      </c>
      <c r="I48" s="17">
        <v>0</v>
      </c>
      <c r="J48" s="17">
        <v>0.19690853</v>
      </c>
      <c r="K48" s="17">
        <v>0</v>
      </c>
      <c r="L48" s="17">
        <v>0</v>
      </c>
      <c r="M48" s="17">
        <v>0</v>
      </c>
      <c r="N48" s="17">
        <v>0</v>
      </c>
      <c r="O48" s="17">
        <v>0</v>
      </c>
      <c r="P48" s="17">
        <v>0.24465340619047593</v>
      </c>
      <c r="Q48" s="17">
        <v>0</v>
      </c>
      <c r="S48" s="95"/>
      <c r="T48" s="95"/>
      <c r="U48" s="95"/>
      <c r="V48" s="95"/>
      <c r="W48" s="95"/>
      <c r="X48" s="95"/>
      <c r="Y48" s="95"/>
      <c r="Z48" s="95"/>
      <c r="AA48" s="95"/>
      <c r="AB48" s="95"/>
      <c r="AC48" s="95"/>
      <c r="AD48" s="95"/>
    </row>
    <row r="49" spans="1:30" x14ac:dyDescent="0.3">
      <c r="A49" s="26" t="s">
        <v>59</v>
      </c>
      <c r="B49" s="9" t="s">
        <v>155</v>
      </c>
      <c r="C49" s="9" t="s">
        <v>156</v>
      </c>
      <c r="D49" s="9" t="s">
        <v>112</v>
      </c>
      <c r="E49" s="7"/>
      <c r="F49" s="17">
        <v>0</v>
      </c>
      <c r="G49" s="17">
        <v>0</v>
      </c>
      <c r="H49" s="17">
        <v>0</v>
      </c>
      <c r="I49" s="17">
        <v>0</v>
      </c>
      <c r="J49" s="17">
        <v>0</v>
      </c>
      <c r="K49" s="17">
        <v>0</v>
      </c>
      <c r="L49" s="17">
        <v>0</v>
      </c>
      <c r="M49" s="17">
        <v>0</v>
      </c>
      <c r="N49" s="17">
        <v>0</v>
      </c>
      <c r="O49" s="17">
        <v>0</v>
      </c>
      <c r="P49" s="17">
        <v>0</v>
      </c>
      <c r="Q49" s="17">
        <v>0</v>
      </c>
      <c r="S49" s="95"/>
      <c r="T49" s="95"/>
      <c r="U49" s="95"/>
      <c r="V49" s="95"/>
      <c r="W49" s="95"/>
      <c r="X49" s="95"/>
      <c r="Y49" s="95"/>
      <c r="Z49" s="95"/>
      <c r="AA49" s="95"/>
      <c r="AB49" s="95"/>
      <c r="AC49" s="95"/>
      <c r="AD49" s="95"/>
    </row>
    <row r="50" spans="1:30" x14ac:dyDescent="0.3">
      <c r="A50" s="26" t="s">
        <v>59</v>
      </c>
      <c r="B50" s="9" t="s">
        <v>39</v>
      </c>
      <c r="C50" s="9" t="s">
        <v>40</v>
      </c>
      <c r="D50" s="9" t="s">
        <v>112</v>
      </c>
      <c r="E50" s="7"/>
      <c r="F50" s="17">
        <v>0</v>
      </c>
      <c r="G50" s="17">
        <v>0</v>
      </c>
      <c r="H50" s="17">
        <v>0</v>
      </c>
      <c r="I50" s="17">
        <v>0.12026002000000001</v>
      </c>
      <c r="J50" s="17">
        <v>0</v>
      </c>
      <c r="K50" s="17">
        <v>0</v>
      </c>
      <c r="L50" s="17">
        <v>0</v>
      </c>
      <c r="M50" s="17">
        <v>0</v>
      </c>
      <c r="N50" s="17">
        <v>0</v>
      </c>
      <c r="O50" s="17">
        <v>0.12026002000000001</v>
      </c>
      <c r="P50" s="17">
        <v>0</v>
      </c>
      <c r="Q50" s="17">
        <v>0</v>
      </c>
      <c r="S50" s="95"/>
      <c r="T50" s="95"/>
      <c r="U50" s="95"/>
      <c r="V50" s="95"/>
      <c r="W50" s="95"/>
      <c r="X50" s="95"/>
      <c r="Y50" s="95"/>
      <c r="Z50" s="95"/>
      <c r="AA50" s="95"/>
      <c r="AB50" s="95"/>
      <c r="AC50" s="95"/>
      <c r="AD50" s="95"/>
    </row>
    <row r="51" spans="1:30" x14ac:dyDescent="0.3">
      <c r="A51" s="26" t="s">
        <v>59</v>
      </c>
      <c r="B51" s="9" t="s">
        <v>41</v>
      </c>
      <c r="C51" s="9" t="s">
        <v>42</v>
      </c>
      <c r="D51" s="9" t="s">
        <v>112</v>
      </c>
      <c r="E51" s="7"/>
      <c r="F51" s="17">
        <v>0</v>
      </c>
      <c r="G51" s="17">
        <v>0</v>
      </c>
      <c r="H51" s="17">
        <v>0</v>
      </c>
      <c r="I51" s="17">
        <v>0</v>
      </c>
      <c r="J51" s="17">
        <v>0</v>
      </c>
      <c r="K51" s="17">
        <v>0</v>
      </c>
      <c r="L51" s="17">
        <v>0</v>
      </c>
      <c r="M51" s="17">
        <v>0</v>
      </c>
      <c r="N51" s="17">
        <v>0</v>
      </c>
      <c r="O51" s="17">
        <v>0</v>
      </c>
      <c r="P51" s="17">
        <v>0</v>
      </c>
      <c r="Q51" s="17">
        <v>0</v>
      </c>
      <c r="S51" s="95"/>
      <c r="T51" s="95"/>
      <c r="U51" s="95"/>
      <c r="V51" s="95"/>
      <c r="W51" s="95"/>
      <c r="X51" s="95"/>
      <c r="Y51" s="95"/>
      <c r="Z51" s="95"/>
      <c r="AA51" s="95"/>
      <c r="AB51" s="95"/>
      <c r="AC51" s="95"/>
      <c r="AD51" s="95"/>
    </row>
    <row r="52" spans="1:30" x14ac:dyDescent="0.3">
      <c r="A52" s="26" t="s">
        <v>59</v>
      </c>
      <c r="B52" s="9" t="s">
        <v>45</v>
      </c>
      <c r="C52" s="9" t="s">
        <v>46</v>
      </c>
      <c r="D52" s="9" t="s">
        <v>112</v>
      </c>
      <c r="E52" s="7"/>
      <c r="F52" s="17">
        <v>0</v>
      </c>
      <c r="G52" s="17">
        <v>0</v>
      </c>
      <c r="H52" s="17">
        <v>0</v>
      </c>
      <c r="I52" s="17">
        <v>0</v>
      </c>
      <c r="J52" s="17">
        <v>0</v>
      </c>
      <c r="K52" s="17">
        <v>0</v>
      </c>
      <c r="L52" s="17">
        <v>0</v>
      </c>
      <c r="M52" s="17">
        <v>0</v>
      </c>
      <c r="N52" s="17">
        <v>0</v>
      </c>
      <c r="O52" s="17">
        <v>0</v>
      </c>
      <c r="P52" s="17">
        <v>0</v>
      </c>
      <c r="Q52" s="17">
        <v>0</v>
      </c>
      <c r="S52" s="95"/>
      <c r="T52" s="95"/>
      <c r="U52" s="95"/>
      <c r="V52" s="95"/>
      <c r="W52" s="95"/>
      <c r="X52" s="95"/>
      <c r="Y52" s="95"/>
      <c r="Z52" s="95"/>
      <c r="AA52" s="95"/>
      <c r="AB52" s="95"/>
      <c r="AC52" s="95"/>
      <c r="AD52" s="95"/>
    </row>
    <row r="53" spans="1:30" x14ac:dyDescent="0.3">
      <c r="A53" s="26" t="s">
        <v>59</v>
      </c>
      <c r="B53" s="9" t="s">
        <v>43</v>
      </c>
      <c r="C53" s="9" t="s">
        <v>44</v>
      </c>
      <c r="D53" s="9" t="s">
        <v>112</v>
      </c>
      <c r="E53" s="7"/>
      <c r="F53" s="17">
        <v>0</v>
      </c>
      <c r="G53" s="17">
        <v>6.9089360000000002E-2</v>
      </c>
      <c r="H53" s="17">
        <v>0</v>
      </c>
      <c r="I53" s="17">
        <v>0</v>
      </c>
      <c r="J53" s="17">
        <v>0</v>
      </c>
      <c r="K53" s="17">
        <v>0</v>
      </c>
      <c r="L53" s="17">
        <v>0</v>
      </c>
      <c r="M53" s="17">
        <v>0</v>
      </c>
      <c r="N53" s="17">
        <v>0</v>
      </c>
      <c r="O53" s="17">
        <v>0</v>
      </c>
      <c r="P53" s="17">
        <v>0</v>
      </c>
      <c r="Q53" s="17">
        <v>0</v>
      </c>
      <c r="S53" s="95"/>
      <c r="T53" s="95"/>
      <c r="U53" s="95"/>
      <c r="V53" s="95"/>
      <c r="W53" s="95"/>
      <c r="X53" s="95"/>
      <c r="Y53" s="95"/>
      <c r="Z53" s="95"/>
      <c r="AA53" s="95"/>
      <c r="AB53" s="95"/>
      <c r="AC53" s="95"/>
      <c r="AD53" s="95"/>
    </row>
    <row r="54" spans="1:30" x14ac:dyDescent="0.3">
      <c r="A54" s="26" t="s">
        <v>59</v>
      </c>
      <c r="B54" s="9" t="s">
        <v>48</v>
      </c>
      <c r="C54" s="9" t="s">
        <v>49</v>
      </c>
      <c r="D54" s="9" t="s">
        <v>112</v>
      </c>
      <c r="E54" s="7"/>
      <c r="F54" s="17">
        <v>0</v>
      </c>
      <c r="G54" s="17">
        <v>0</v>
      </c>
      <c r="H54" s="17">
        <v>0.89227885142857055</v>
      </c>
      <c r="I54" s="17">
        <v>0</v>
      </c>
      <c r="J54" s="17">
        <v>0</v>
      </c>
      <c r="K54" s="17">
        <v>0</v>
      </c>
      <c r="L54" s="17">
        <v>0</v>
      </c>
      <c r="M54" s="17">
        <v>0</v>
      </c>
      <c r="N54" s="17">
        <v>0.89227885142857055</v>
      </c>
      <c r="O54" s="17">
        <v>0</v>
      </c>
      <c r="P54" s="17">
        <v>0</v>
      </c>
      <c r="Q54" s="17">
        <v>0</v>
      </c>
      <c r="S54" s="95"/>
      <c r="T54" s="95"/>
      <c r="U54" s="95"/>
      <c r="V54" s="95"/>
      <c r="W54" s="95"/>
      <c r="X54" s="95"/>
      <c r="Y54" s="95"/>
      <c r="Z54" s="95"/>
      <c r="AA54" s="95"/>
      <c r="AB54" s="95"/>
      <c r="AC54" s="95"/>
      <c r="AD54" s="95"/>
    </row>
    <row r="55" spans="1:30" x14ac:dyDescent="0.3">
      <c r="A55" s="26" t="s">
        <v>59</v>
      </c>
      <c r="B55" s="9" t="s">
        <v>50</v>
      </c>
      <c r="C55" s="9" t="s">
        <v>51</v>
      </c>
      <c r="D55" s="9" t="s">
        <v>112</v>
      </c>
      <c r="E55" s="7"/>
      <c r="F55" s="17">
        <v>0.21524922428571433</v>
      </c>
      <c r="G55" s="17">
        <v>0</v>
      </c>
      <c r="H55" s="17">
        <v>0</v>
      </c>
      <c r="I55" s="17">
        <v>0</v>
      </c>
      <c r="J55" s="17">
        <v>0</v>
      </c>
      <c r="K55" s="17">
        <v>0</v>
      </c>
      <c r="L55" s="17">
        <v>0</v>
      </c>
      <c r="M55" s="17">
        <v>0</v>
      </c>
      <c r="N55" s="17">
        <v>0</v>
      </c>
      <c r="O55" s="17">
        <v>0</v>
      </c>
      <c r="P55" s="17">
        <v>0</v>
      </c>
      <c r="Q55" s="17">
        <v>0</v>
      </c>
      <c r="S55" s="95"/>
      <c r="T55" s="95"/>
      <c r="U55" s="95"/>
      <c r="V55" s="95"/>
      <c r="W55" s="95"/>
      <c r="X55" s="95"/>
      <c r="Y55" s="95"/>
      <c r="Z55" s="95"/>
      <c r="AA55" s="95"/>
      <c r="AB55" s="95"/>
      <c r="AC55" s="95"/>
      <c r="AD55" s="95"/>
    </row>
    <row r="56" spans="1:30" x14ac:dyDescent="0.3">
      <c r="A56" s="26" t="s">
        <v>59</v>
      </c>
      <c r="B56" s="9" t="s">
        <v>154</v>
      </c>
      <c r="C56" s="9" t="s">
        <v>153</v>
      </c>
      <c r="D56" s="9" t="s">
        <v>113</v>
      </c>
      <c r="E56" s="7"/>
      <c r="F56" s="17">
        <v>0</v>
      </c>
      <c r="G56" s="17">
        <v>0</v>
      </c>
      <c r="H56" s="17">
        <v>0</v>
      </c>
      <c r="I56" s="17">
        <v>0</v>
      </c>
      <c r="J56" s="17">
        <v>0</v>
      </c>
      <c r="K56" s="17">
        <v>0</v>
      </c>
      <c r="L56" s="17">
        <v>0</v>
      </c>
      <c r="M56" s="17">
        <v>0</v>
      </c>
      <c r="N56" s="17">
        <v>0</v>
      </c>
      <c r="O56" s="17">
        <v>0</v>
      </c>
      <c r="P56" s="17">
        <v>0</v>
      </c>
      <c r="Q56" s="17">
        <v>0</v>
      </c>
      <c r="S56" s="95"/>
      <c r="T56" s="95"/>
      <c r="U56" s="95"/>
      <c r="V56" s="95"/>
      <c r="W56" s="95"/>
      <c r="X56" s="95"/>
      <c r="Y56" s="95"/>
      <c r="Z56" s="95"/>
      <c r="AA56" s="95"/>
      <c r="AB56" s="95"/>
      <c r="AC56" s="95"/>
      <c r="AD56" s="95"/>
    </row>
    <row r="57" spans="1:30" customFormat="1" ht="6.75" customHeight="1" x14ac:dyDescent="0.3">
      <c r="B57" s="23"/>
      <c r="C57" s="14"/>
      <c r="D57" s="14"/>
      <c r="E57" s="70"/>
    </row>
    <row r="58" spans="1:30" ht="28.5" customHeight="1" x14ac:dyDescent="0.3">
      <c r="B58" s="175" t="s">
        <v>142</v>
      </c>
      <c r="C58" s="175"/>
      <c r="D58" s="175"/>
      <c r="E58" s="92"/>
      <c r="F58" s="91">
        <f t="shared" ref="F58:Q58" si="4">+SUM(F43:F56)</f>
        <v>0.21524922428571433</v>
      </c>
      <c r="G58" s="91">
        <f t="shared" si="4"/>
        <v>3.4885849026090217</v>
      </c>
      <c r="H58" s="91">
        <f t="shared" si="4"/>
        <v>0.89227885142857055</v>
      </c>
      <c r="I58" s="91">
        <f t="shared" si="4"/>
        <v>1.5662027899999991</v>
      </c>
      <c r="J58" s="91">
        <f t="shared" si="4"/>
        <v>0.19690853</v>
      </c>
      <c r="K58" s="91">
        <f t="shared" si="4"/>
        <v>1.4257660471664431</v>
      </c>
      <c r="L58" s="91">
        <f t="shared" si="4"/>
        <v>0</v>
      </c>
      <c r="M58" s="91">
        <f t="shared" si="4"/>
        <v>3.5861622092756886</v>
      </c>
      <c r="N58" s="91">
        <f t="shared" si="4"/>
        <v>0.89227885142857055</v>
      </c>
      <c r="O58" s="91">
        <f t="shared" si="4"/>
        <v>1.8024708763499746</v>
      </c>
      <c r="P58" s="91">
        <f t="shared" si="4"/>
        <v>0.24465340619047593</v>
      </c>
      <c r="Q58" s="91">
        <f t="shared" si="4"/>
        <v>1.4257660471664431</v>
      </c>
    </row>
    <row r="59" spans="1:30" x14ac:dyDescent="0.3">
      <c r="B59" s="4"/>
      <c r="C59" s="4"/>
      <c r="D59" s="4"/>
      <c r="E59" s="7"/>
    </row>
    <row r="60" spans="1:30" x14ac:dyDescent="0.3">
      <c r="B60" s="4"/>
      <c r="C60" s="4"/>
      <c r="D60" s="4"/>
      <c r="E60" s="7"/>
    </row>
    <row r="61" spans="1:30" ht="30.75" customHeight="1" x14ac:dyDescent="0.3">
      <c r="B61" s="180" t="s">
        <v>57</v>
      </c>
      <c r="C61" s="180"/>
      <c r="D61" s="180"/>
      <c r="E61" s="7"/>
    </row>
    <row r="62" spans="1:30" ht="16.5" customHeight="1" x14ac:dyDescent="0.3">
      <c r="B62" s="177" t="s">
        <v>0</v>
      </c>
      <c r="C62" s="164" t="s">
        <v>1</v>
      </c>
      <c r="D62" s="164" t="s">
        <v>115</v>
      </c>
      <c r="E62" s="7"/>
      <c r="F62" s="6">
        <v>2022</v>
      </c>
      <c r="G62" s="6">
        <v>2022</v>
      </c>
      <c r="H62" s="6">
        <v>2022</v>
      </c>
      <c r="I62" s="6">
        <v>2022</v>
      </c>
      <c r="J62" s="6">
        <v>2022</v>
      </c>
      <c r="K62" s="6">
        <v>2022</v>
      </c>
      <c r="L62" s="6">
        <v>2022</v>
      </c>
      <c r="M62" s="6">
        <v>2022</v>
      </c>
      <c r="N62" s="6">
        <v>2022</v>
      </c>
      <c r="O62" s="6">
        <v>2022</v>
      </c>
      <c r="P62" s="6">
        <v>2022</v>
      </c>
      <c r="Q62" s="6">
        <v>2022</v>
      </c>
    </row>
    <row r="63" spans="1:30" x14ac:dyDescent="0.3">
      <c r="B63" s="178"/>
      <c r="C63" s="165"/>
      <c r="D63" s="165"/>
      <c r="E63" s="7"/>
      <c r="F63" s="6">
        <v>1</v>
      </c>
      <c r="G63" s="6">
        <f>+F63+1</f>
        <v>2</v>
      </c>
      <c r="H63" s="6">
        <f t="shared" ref="H63" si="5">+G63+1</f>
        <v>3</v>
      </c>
      <c r="I63" s="6">
        <f t="shared" ref="I63" si="6">+H63+1</f>
        <v>4</v>
      </c>
      <c r="J63" s="6">
        <f t="shared" ref="J63" si="7">+I63+1</f>
        <v>5</v>
      </c>
      <c r="K63" s="6">
        <f t="shared" ref="K63" si="8">+J63+1</f>
        <v>6</v>
      </c>
      <c r="L63" s="6">
        <f t="shared" ref="L63" si="9">+K63+1</f>
        <v>7</v>
      </c>
      <c r="M63" s="6">
        <f t="shared" ref="M63" si="10">+L63+1</f>
        <v>8</v>
      </c>
      <c r="N63" s="6">
        <f t="shared" ref="N63" si="11">+M63+1</f>
        <v>9</v>
      </c>
      <c r="O63" s="6">
        <f t="shared" ref="O63" si="12">+N63+1</f>
        <v>10</v>
      </c>
      <c r="P63" s="6">
        <f t="shared" ref="P63" si="13">+O63+1</f>
        <v>11</v>
      </c>
      <c r="Q63" s="6">
        <f t="shared" ref="Q63" si="14">+P63+1</f>
        <v>12</v>
      </c>
    </row>
    <row r="64" spans="1:30" x14ac:dyDescent="0.3">
      <c r="A64" s="26" t="s">
        <v>60</v>
      </c>
      <c r="B64" s="9" t="s">
        <v>158</v>
      </c>
      <c r="C64" s="9" t="s">
        <v>159</v>
      </c>
      <c r="D64" s="9" t="s">
        <v>110</v>
      </c>
      <c r="E64" s="7"/>
      <c r="F64" s="17">
        <v>0</v>
      </c>
      <c r="G64" s="17">
        <v>3.2848801116783028</v>
      </c>
      <c r="H64" s="17">
        <v>3.2848801116783028</v>
      </c>
      <c r="I64" s="17">
        <v>3.2848801116783028</v>
      </c>
      <c r="J64" s="17">
        <v>0</v>
      </c>
      <c r="K64" s="17">
        <v>0</v>
      </c>
      <c r="L64" s="17">
        <v>0</v>
      </c>
      <c r="M64" s="17">
        <v>0</v>
      </c>
      <c r="N64" s="17">
        <v>0</v>
      </c>
      <c r="O64" s="17">
        <v>0</v>
      </c>
      <c r="P64" s="17">
        <v>0</v>
      </c>
      <c r="Q64" s="17">
        <v>0</v>
      </c>
    </row>
    <row r="65" spans="2:17" customFormat="1" ht="6.75" customHeight="1" x14ac:dyDescent="0.3">
      <c r="B65" s="23"/>
      <c r="C65" s="14"/>
      <c r="D65" s="14"/>
      <c r="E65" s="24"/>
    </row>
    <row r="66" spans="2:17" ht="28.5" customHeight="1" x14ac:dyDescent="0.3">
      <c r="B66" s="175" t="s">
        <v>143</v>
      </c>
      <c r="C66" s="175"/>
      <c r="D66" s="175"/>
      <c r="E66" s="3"/>
      <c r="F66" s="91">
        <f t="shared" ref="F66:Q66" si="15">+SUM(F64:F64)</f>
        <v>0</v>
      </c>
      <c r="G66" s="91">
        <f t="shared" si="15"/>
        <v>3.2848801116783028</v>
      </c>
      <c r="H66" s="91">
        <f t="shared" si="15"/>
        <v>3.2848801116783028</v>
      </c>
      <c r="I66" s="91">
        <f t="shared" si="15"/>
        <v>3.2848801116783028</v>
      </c>
      <c r="J66" s="91">
        <f t="shared" si="15"/>
        <v>0</v>
      </c>
      <c r="K66" s="91">
        <f t="shared" si="15"/>
        <v>0</v>
      </c>
      <c r="L66" s="91">
        <f t="shared" si="15"/>
        <v>0</v>
      </c>
      <c r="M66" s="91">
        <f t="shared" si="15"/>
        <v>0</v>
      </c>
      <c r="N66" s="91">
        <f t="shared" si="15"/>
        <v>0</v>
      </c>
      <c r="O66" s="91">
        <f t="shared" si="15"/>
        <v>0</v>
      </c>
      <c r="P66" s="91">
        <f t="shared" si="15"/>
        <v>0</v>
      </c>
      <c r="Q66" s="91">
        <f t="shared" si="15"/>
        <v>0</v>
      </c>
    </row>
    <row r="67" spans="2:17" x14ac:dyDescent="0.3">
      <c r="B67" s="4"/>
      <c r="C67" s="4"/>
      <c r="D67" s="4"/>
    </row>
    <row r="68" spans="2:17" x14ac:dyDescent="0.3">
      <c r="B68" s="4"/>
      <c r="C68" s="4"/>
      <c r="D68" s="4"/>
    </row>
  </sheetData>
  <mergeCells count="21">
    <mergeCell ref="B1:E1"/>
    <mergeCell ref="D5:D6"/>
    <mergeCell ref="D41:D42"/>
    <mergeCell ref="B4:D4"/>
    <mergeCell ref="B40:D40"/>
    <mergeCell ref="B5:B6"/>
    <mergeCell ref="C5:C6"/>
    <mergeCell ref="B30:D30"/>
    <mergeCell ref="B35:D35"/>
    <mergeCell ref="B37:D38"/>
    <mergeCell ref="B36:D36"/>
    <mergeCell ref="B66:D66"/>
    <mergeCell ref="B58:D58"/>
    <mergeCell ref="B27:D27"/>
    <mergeCell ref="B62:B63"/>
    <mergeCell ref="C62:C63"/>
    <mergeCell ref="B41:B42"/>
    <mergeCell ref="C41:C42"/>
    <mergeCell ref="B28:D29"/>
    <mergeCell ref="D62:D63"/>
    <mergeCell ref="B61:D61"/>
  </mergeCells>
  <hyperlinks>
    <hyperlink ref="C13" location="ANSG20!A1" display="ANSG20" xr:uid="{00000000-0004-0000-0100-000000000000}"/>
    <hyperlink ref="C15" location="ANSE21!A1" display="ANSE21" xr:uid="{00000000-0004-0000-0100-000001000000}"/>
    <hyperlink ref="C14" location="ANSE22!A1" display="ANSE22" xr:uid="{00000000-0004-0000-0100-000002000000}"/>
    <hyperlink ref="C10" location="ANSE23!A1" display="ANSE23" xr:uid="{00000000-0004-0000-0100-000003000000}"/>
    <hyperlink ref="C7" location="FFDPO23!A1" display="FFDPO23" xr:uid="{00000000-0004-0000-0100-000004000000}"/>
    <hyperlink ref="C12" location="ANSG22!A1" display="ANSG22" xr:uid="{00000000-0004-0000-0100-000005000000}"/>
    <hyperlink ref="C11" location="IPVO26!A1" display="IPVO26" xr:uid="{00000000-0004-0000-0100-000006000000}"/>
    <hyperlink ref="C20" location="'PMG25'!A1" display="PMG25" xr:uid="{00000000-0004-0000-0100-000007000000}"/>
    <hyperlink ref="C44" location="BIDF40!A1" display="BIDF40" xr:uid="{00000000-0004-0000-0100-000008000000}"/>
    <hyperlink ref="C53" location="BIDF22!A1" display="BIDF22" xr:uid="{00000000-0004-0000-0100-000009000000}"/>
    <hyperlink ref="C50" location="BIDO24!A1" display="BIDO24" xr:uid="{00000000-0004-0000-0100-00000A000000}"/>
    <hyperlink ref="C48" location="BIDN32!A1" display="BIDN32" xr:uid="{00000000-0004-0000-0100-00000B000000}"/>
    <hyperlink ref="C51" location="BIDS34!A1" display="BIDS34" xr:uid="{00000000-0004-0000-0100-00000C000000}"/>
    <hyperlink ref="C52" location="BIDS23!A1" display="BIDS23" xr:uid="{00000000-0004-0000-0100-00000D000000}"/>
    <hyperlink ref="C47" location="BIDY42!A1" display="BIDY42" xr:uid="{00000000-0004-0000-0100-00000E000000}"/>
    <hyperlink ref="C55" location="BIRJ22!A1" display="BIRJ22" xr:uid="{00000000-0004-0000-0100-00000F000000}"/>
    <hyperlink ref="C54" location="BIRS38!A1" display="BIRS38" xr:uid="{00000000-0004-0000-0100-000010000000}"/>
    <hyperlink ref="C21" location="FFFIRO24!A1" display="FFFIRO24" xr:uid="{00000000-0004-0000-0100-000011000000}"/>
    <hyperlink ref="C22" location="FFFIRF26!A1" display="FFFIRF26" xr:uid="{00000000-0004-0000-0100-000012000000}"/>
    <hyperlink ref="C24" location="FFFIRY22!A1" display="FFFIRY22" xr:uid="{00000000-0004-0000-0100-000013000000}"/>
    <hyperlink ref="C23" location="FFFIRE26!A1" display="FFFIRE26" xr:uid="{00000000-0004-0000-0100-000014000000}"/>
    <hyperlink ref="C9" location="GOBD23!A1" display="GOBD23" xr:uid="{00000000-0004-0000-0100-000015000000}"/>
    <hyperlink ref="C18" location="'PMY25'!A1" display="PMY25" xr:uid="{00000000-0004-0000-0100-000016000000}"/>
    <hyperlink ref="C64" location="BNAJ26!A1" display="BNAJ26" xr:uid="{00000000-0004-0000-0100-000017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68"/>
  <sheetViews>
    <sheetView showGridLines="0" zoomScaleNormal="100" workbookViewId="0">
      <pane xSplit="2" ySplit="2" topLeftCell="C3" activePane="bottomRight" state="frozen"/>
      <selection pane="topRight" activeCell="C1" sqref="C1"/>
      <selection pane="bottomLeft" activeCell="A3" sqref="A3"/>
      <selection pane="bottomRight"/>
    </sheetView>
  </sheetViews>
  <sheetFormatPr baseColWidth="10" defaultRowHeight="16.5" x14ac:dyDescent="0.3"/>
  <cols>
    <col min="1" max="1" width="5.28515625" style="25"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31" ht="28.5" customHeight="1" x14ac:dyDescent="0.3">
      <c r="B1" s="161" t="s">
        <v>58</v>
      </c>
      <c r="C1" s="161"/>
      <c r="D1" s="161"/>
      <c r="E1" s="161"/>
    </row>
    <row r="2" spans="1:31" ht="17.25" x14ac:dyDescent="0.3">
      <c r="B2" s="5" t="s">
        <v>65</v>
      </c>
    </row>
    <row r="4" spans="1:31" ht="30.75" customHeight="1" x14ac:dyDescent="0.3">
      <c r="B4" s="180" t="s">
        <v>166</v>
      </c>
      <c r="C4" s="180"/>
      <c r="D4" s="180"/>
      <c r="M4" s="135"/>
      <c r="N4" s="135"/>
      <c r="O4" s="135"/>
      <c r="P4" s="135"/>
      <c r="Q4" s="135"/>
    </row>
    <row r="5" spans="1:31" ht="15.75" customHeight="1" x14ac:dyDescent="0.3">
      <c r="B5" s="181" t="s">
        <v>0</v>
      </c>
      <c r="C5" s="183" t="s">
        <v>1</v>
      </c>
      <c r="D5" s="164" t="s">
        <v>115</v>
      </c>
      <c r="F5" s="6">
        <v>2022</v>
      </c>
      <c r="G5" s="6">
        <v>2022</v>
      </c>
      <c r="H5" s="6">
        <v>2022</v>
      </c>
      <c r="I5" s="6">
        <v>2022</v>
      </c>
      <c r="J5" s="6">
        <v>2022</v>
      </c>
      <c r="K5" s="6">
        <v>2022</v>
      </c>
      <c r="L5" s="6">
        <v>2022</v>
      </c>
      <c r="M5" s="6">
        <v>2022</v>
      </c>
      <c r="N5" s="6">
        <v>2022</v>
      </c>
      <c r="O5" s="6">
        <v>2022</v>
      </c>
      <c r="P5" s="6">
        <v>2022</v>
      </c>
      <c r="Q5" s="6">
        <v>2022</v>
      </c>
    </row>
    <row r="6" spans="1:31" x14ac:dyDescent="0.3">
      <c r="B6" s="182"/>
      <c r="C6" s="184"/>
      <c r="D6" s="165"/>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31" x14ac:dyDescent="0.3">
      <c r="A7" s="131"/>
      <c r="B7" s="9" t="s">
        <v>3</v>
      </c>
      <c r="C7" s="9" t="s">
        <v>4</v>
      </c>
      <c r="D7" s="9" t="s">
        <v>109</v>
      </c>
      <c r="E7" s="95"/>
      <c r="F7" s="19">
        <v>206.41858394159064</v>
      </c>
      <c r="G7" s="19">
        <v>161.2645187043677</v>
      </c>
      <c r="H7" s="19">
        <v>219.3197454379401</v>
      </c>
      <c r="I7" s="19">
        <v>187.06684169706651</v>
      </c>
      <c r="J7" s="19">
        <v>206.41858394159064</v>
      </c>
      <c r="K7" s="19">
        <v>182.76645453161674</v>
      </c>
      <c r="L7" s="19">
        <v>166.28163706405911</v>
      </c>
      <c r="M7" s="19">
        <v>177.39097057480444</v>
      </c>
      <c r="N7" s="19">
        <v>150.51355079074318</v>
      </c>
      <c r="O7" s="19">
        <v>144.42133563968926</v>
      </c>
      <c r="P7" s="19">
        <v>129.01161496349411</v>
      </c>
      <c r="Q7" s="19">
        <v>122.20266861819859</v>
      </c>
      <c r="S7" s="95">
        <f>+F7-SUMPRODUCT(1*('[2]Perfil Int Mensual'!$G$5:$MP$5=F$5)*('[2]Perfil Int Mensual'!$G$6:$MP$6=F$6)*('[2]Perfil Int Mensual'!$C$7:$C$29=$C7)*('[2]Perfil Int Mensual'!$G$7:$MP$29))</f>
        <v>0</v>
      </c>
      <c r="T7" s="95">
        <f>+G7-SUMPRODUCT(1*('[2]Perfil Int Mensual'!$G$5:$MP$5=G$5)*('[2]Perfil Int Mensual'!$G$6:$MP$6=G$6)*('[2]Perfil Int Mensual'!$C$7:$C$29=$C7)*('[2]Perfil Int Mensual'!$G$7:$MP$29))</f>
        <v>0</v>
      </c>
      <c r="U7" s="95">
        <f>+H7-SUMPRODUCT(1*('[2]Perfil Int Mensual'!$G$5:$MP$5=H$5)*('[2]Perfil Int Mensual'!$G$6:$MP$6=H$6)*('[2]Perfil Int Mensual'!$C$7:$C$29=$C7)*('[2]Perfil Int Mensual'!$G$7:$MP$29))</f>
        <v>0</v>
      </c>
      <c r="V7" s="95">
        <f>+I7-SUMPRODUCT(1*('[2]Perfil Int Mensual'!$G$5:$MP$5=I$5)*('[2]Perfil Int Mensual'!$G$6:$MP$6=I$6)*('[2]Perfil Int Mensual'!$C$7:$C$29=$C7)*('[2]Perfil Int Mensual'!$G$7:$MP$29))</f>
        <v>0</v>
      </c>
      <c r="W7" s="95">
        <f>+J7-SUMPRODUCT(1*('[2]Perfil Int Mensual'!$G$5:$MP$5=J$5)*('[2]Perfil Int Mensual'!$G$6:$MP$6=J$6)*('[2]Perfil Int Mensual'!$C$7:$C$29=$C7)*('[2]Perfil Int Mensual'!$G$7:$MP$29))</f>
        <v>0</v>
      </c>
      <c r="X7" s="95">
        <f>+K7-SUMPRODUCT(1*('[2]Perfil Int Mensual'!$G$5:$MP$5=K$5)*('[2]Perfil Int Mensual'!$G$6:$MP$6=K$6)*('[2]Perfil Int Mensual'!$C$7:$C$29=$C7)*('[2]Perfil Int Mensual'!$G$7:$MP$29))</f>
        <v>0</v>
      </c>
      <c r="Y7" s="95">
        <f>+L7-SUMPRODUCT(1*('[2]Perfil Int Mensual'!$G$5:$MP$5=L$5)*('[2]Perfil Int Mensual'!$G$6:$MP$6=L$6)*('[2]Perfil Int Mensual'!$C$7:$C$29=$C7)*('[2]Perfil Int Mensual'!$G$7:$MP$29))</f>
        <v>0</v>
      </c>
      <c r="Z7" s="95">
        <f>+M7-SUMPRODUCT(1*('[2]Perfil Int Mensual'!$G$5:$MP$5=M$5)*('[2]Perfil Int Mensual'!$G$6:$MP$6=M$6)*('[2]Perfil Int Mensual'!$C$7:$C$29=$C7)*('[2]Perfil Int Mensual'!$G$7:$MP$29))</f>
        <v>0</v>
      </c>
      <c r="AA7" s="95">
        <f>+N7-SUMPRODUCT(1*('[2]Perfil Int Mensual'!$G$5:$MP$5=N$5)*('[2]Perfil Int Mensual'!$G$6:$MP$6=N$6)*('[2]Perfil Int Mensual'!$C$7:$C$29=$C7)*('[2]Perfil Int Mensual'!$G$7:$MP$29))</f>
        <v>0</v>
      </c>
      <c r="AB7" s="95">
        <f>+O7-SUMPRODUCT(1*('[2]Perfil Int Mensual'!$G$5:$MP$5=O$5)*('[2]Perfil Int Mensual'!$G$6:$MP$6=O$6)*('[2]Perfil Int Mensual'!$C$7:$C$29=$C7)*('[2]Perfil Int Mensual'!$G$7:$MP$29))</f>
        <v>0</v>
      </c>
      <c r="AC7" s="95">
        <f>+P7-SUMPRODUCT(1*('[2]Perfil Int Mensual'!$G$5:$MP$5=P$5)*('[2]Perfil Int Mensual'!$G$6:$MP$6=P$6)*('[2]Perfil Int Mensual'!$C$7:$C$29=$C7)*('[2]Perfil Int Mensual'!$G$7:$MP$29))</f>
        <v>0</v>
      </c>
      <c r="AD7" s="95">
        <f>+Q7-SUMPRODUCT(1*('[2]Perfil Int Mensual'!$G$5:$MP$5=Q$5)*('[2]Perfil Int Mensual'!$G$6:$MP$6=Q$6)*('[2]Perfil Int Mensual'!$C$7:$C$29=$C7)*('[2]Perfil Int Mensual'!$G$7:$MP$29))</f>
        <v>0</v>
      </c>
      <c r="AE7" s="95"/>
    </row>
    <row r="8" spans="1:31" x14ac:dyDescent="0.3">
      <c r="A8" s="131"/>
      <c r="B8" s="9" t="s">
        <v>151</v>
      </c>
      <c r="C8" s="9" t="s">
        <v>152</v>
      </c>
      <c r="D8" s="9" t="s">
        <v>109</v>
      </c>
      <c r="E8" s="95"/>
      <c r="F8" s="19">
        <v>0.2854678476371823</v>
      </c>
      <c r="G8" s="19">
        <v>0.22061502557589197</v>
      </c>
      <c r="H8" s="19">
        <v>0.30119350773668802</v>
      </c>
      <c r="I8" s="19">
        <v>0.25843779643054227</v>
      </c>
      <c r="J8" s="19">
        <v>0.28973509539474046</v>
      </c>
      <c r="K8" s="19">
        <v>0.27210859472842031</v>
      </c>
      <c r="L8" s="19">
        <v>0.24919418675129015</v>
      </c>
      <c r="M8" s="19">
        <v>0.26781214323270841</v>
      </c>
      <c r="N8" s="19">
        <v>0.22914407977130127</v>
      </c>
      <c r="O8" s="19">
        <v>0.22198332727844811</v>
      </c>
      <c r="P8" s="19">
        <v>0.2005010697998886</v>
      </c>
      <c r="Q8" s="19">
        <v>0.19238555030798832</v>
      </c>
      <c r="S8" s="95">
        <f>+F8-SUMPRODUCT(1*('[2]Perfil Int Mensual'!$G$5:$MP$5=F$5)*('[2]Perfil Int Mensual'!$G$6:$MP$6=F$6)*('[2]Perfil Int Mensual'!$C$7:$C$29=$C8)*('[2]Perfil Int Mensual'!$G$7:$MP$29))</f>
        <v>0</v>
      </c>
      <c r="T8" s="95">
        <f>+G8-SUMPRODUCT(1*('[2]Perfil Int Mensual'!$G$5:$MP$5=G$5)*('[2]Perfil Int Mensual'!$G$6:$MP$6=G$6)*('[2]Perfil Int Mensual'!$C$7:$C$29=$C8)*('[2]Perfil Int Mensual'!$G$7:$MP$29))</f>
        <v>0</v>
      </c>
      <c r="U8" s="95">
        <f>+H8-SUMPRODUCT(1*('[2]Perfil Int Mensual'!$G$5:$MP$5=H$5)*('[2]Perfil Int Mensual'!$G$6:$MP$6=H$6)*('[2]Perfil Int Mensual'!$C$7:$C$29=$C8)*('[2]Perfil Int Mensual'!$G$7:$MP$29))</f>
        <v>0</v>
      </c>
      <c r="V8" s="95">
        <f>+I8-SUMPRODUCT(1*('[2]Perfil Int Mensual'!$G$5:$MP$5=I$5)*('[2]Perfil Int Mensual'!$G$6:$MP$6=I$6)*('[2]Perfil Int Mensual'!$C$7:$C$29=$C8)*('[2]Perfil Int Mensual'!$G$7:$MP$29))</f>
        <v>0</v>
      </c>
      <c r="W8" s="95">
        <f>+J8-SUMPRODUCT(1*('[2]Perfil Int Mensual'!$G$5:$MP$5=J$5)*('[2]Perfil Int Mensual'!$G$6:$MP$6=J$6)*('[2]Perfil Int Mensual'!$C$7:$C$29=$C8)*('[2]Perfil Int Mensual'!$G$7:$MP$29))</f>
        <v>0</v>
      </c>
      <c r="X8" s="95">
        <f>+K8-SUMPRODUCT(1*('[2]Perfil Int Mensual'!$G$5:$MP$5=K$5)*('[2]Perfil Int Mensual'!$G$6:$MP$6=K$6)*('[2]Perfil Int Mensual'!$C$7:$C$29=$C8)*('[2]Perfil Int Mensual'!$G$7:$MP$29))</f>
        <v>0</v>
      </c>
      <c r="Y8" s="95">
        <f>+L8-SUMPRODUCT(1*('[2]Perfil Int Mensual'!$G$5:$MP$5=L$5)*('[2]Perfil Int Mensual'!$G$6:$MP$6=L$6)*('[2]Perfil Int Mensual'!$C$7:$C$29=$C8)*('[2]Perfil Int Mensual'!$G$7:$MP$29))</f>
        <v>0</v>
      </c>
      <c r="Z8" s="95">
        <f>+M8-SUMPRODUCT(1*('[2]Perfil Int Mensual'!$G$5:$MP$5=M$5)*('[2]Perfil Int Mensual'!$G$6:$MP$6=M$6)*('[2]Perfil Int Mensual'!$C$7:$C$29=$C8)*('[2]Perfil Int Mensual'!$G$7:$MP$29))</f>
        <v>0</v>
      </c>
      <c r="AA8" s="95">
        <f>+N8-SUMPRODUCT(1*('[2]Perfil Int Mensual'!$G$5:$MP$5=N$5)*('[2]Perfil Int Mensual'!$G$6:$MP$6=N$6)*('[2]Perfil Int Mensual'!$C$7:$C$29=$C8)*('[2]Perfil Int Mensual'!$G$7:$MP$29))</f>
        <v>0</v>
      </c>
      <c r="AB8" s="95">
        <f>+O8-SUMPRODUCT(1*('[2]Perfil Int Mensual'!$G$5:$MP$5=O$5)*('[2]Perfil Int Mensual'!$G$6:$MP$6=O$6)*('[2]Perfil Int Mensual'!$C$7:$C$29=$C8)*('[2]Perfil Int Mensual'!$G$7:$MP$29))</f>
        <v>0</v>
      </c>
      <c r="AC8" s="95">
        <f>+P8-SUMPRODUCT(1*('[2]Perfil Int Mensual'!$G$5:$MP$5=P$5)*('[2]Perfil Int Mensual'!$G$6:$MP$6=P$6)*('[2]Perfil Int Mensual'!$C$7:$C$29=$C8)*('[2]Perfil Int Mensual'!$G$7:$MP$29))</f>
        <v>0</v>
      </c>
      <c r="AD8" s="95">
        <f>+Q8-SUMPRODUCT(1*('[2]Perfil Int Mensual'!$G$5:$MP$5=Q$5)*('[2]Perfil Int Mensual'!$G$6:$MP$6=Q$6)*('[2]Perfil Int Mensual'!$C$7:$C$29=$C8)*('[2]Perfil Int Mensual'!$G$7:$MP$29))</f>
        <v>0</v>
      </c>
    </row>
    <row r="9" spans="1:31" x14ac:dyDescent="0.3">
      <c r="A9" s="131"/>
      <c r="B9" s="9" t="s">
        <v>144</v>
      </c>
      <c r="C9" s="9" t="s">
        <v>145</v>
      </c>
      <c r="D9" s="9" t="s">
        <v>109</v>
      </c>
      <c r="E9" s="95"/>
      <c r="F9" s="19">
        <v>0.20030902621342736</v>
      </c>
      <c r="G9" s="19">
        <v>0.1548026557348848</v>
      </c>
      <c r="H9" s="19">
        <v>0.21134351464064541</v>
      </c>
      <c r="I9" s="19">
        <v>0.18134239553849901</v>
      </c>
      <c r="J9" s="19">
        <v>0.20330329772247058</v>
      </c>
      <c r="K9" s="19">
        <v>0.19093501452264644</v>
      </c>
      <c r="L9" s="19">
        <v>0.17485627645758148</v>
      </c>
      <c r="M9" s="19">
        <v>0.18792025113544672</v>
      </c>
      <c r="N9" s="19">
        <v>0.16078738065064957</v>
      </c>
      <c r="O9" s="19">
        <v>0.15576277500531679</v>
      </c>
      <c r="P9" s="19">
        <v>0.14068895806931839</v>
      </c>
      <c r="Q9" s="19">
        <v>0.13499440500460785</v>
      </c>
      <c r="S9" s="95">
        <f>+F9-SUMPRODUCT(1*('[2]Perfil Int Mensual'!$G$5:$MP$5=F$5)*('[2]Perfil Int Mensual'!$G$6:$MP$6=F$6)*('[2]Perfil Int Mensual'!$C$7:$C$29=$C9)*('[2]Perfil Int Mensual'!$G$7:$MP$29))</f>
        <v>0</v>
      </c>
      <c r="T9" s="95">
        <f>+G9-SUMPRODUCT(1*('[2]Perfil Int Mensual'!$G$5:$MP$5=G$5)*('[2]Perfil Int Mensual'!$G$6:$MP$6=G$6)*('[2]Perfil Int Mensual'!$C$7:$C$29=$C9)*('[2]Perfil Int Mensual'!$G$7:$MP$29))</f>
        <v>0</v>
      </c>
      <c r="U9" s="95">
        <f>+H9-SUMPRODUCT(1*('[2]Perfil Int Mensual'!$G$5:$MP$5=H$5)*('[2]Perfil Int Mensual'!$G$6:$MP$6=H$6)*('[2]Perfil Int Mensual'!$C$7:$C$29=$C9)*('[2]Perfil Int Mensual'!$G$7:$MP$29))</f>
        <v>0</v>
      </c>
      <c r="V9" s="95">
        <f>+I9-SUMPRODUCT(1*('[2]Perfil Int Mensual'!$G$5:$MP$5=I$5)*('[2]Perfil Int Mensual'!$G$6:$MP$6=I$6)*('[2]Perfil Int Mensual'!$C$7:$C$29=$C9)*('[2]Perfil Int Mensual'!$G$7:$MP$29))</f>
        <v>0</v>
      </c>
      <c r="W9" s="95">
        <f>+J9-SUMPRODUCT(1*('[2]Perfil Int Mensual'!$G$5:$MP$5=J$5)*('[2]Perfil Int Mensual'!$G$6:$MP$6=J$6)*('[2]Perfil Int Mensual'!$C$7:$C$29=$C9)*('[2]Perfil Int Mensual'!$G$7:$MP$29))</f>
        <v>0</v>
      </c>
      <c r="X9" s="95">
        <f>+K9-SUMPRODUCT(1*('[2]Perfil Int Mensual'!$G$5:$MP$5=K$5)*('[2]Perfil Int Mensual'!$G$6:$MP$6=K$6)*('[2]Perfil Int Mensual'!$C$7:$C$29=$C9)*('[2]Perfil Int Mensual'!$G$7:$MP$29))</f>
        <v>0</v>
      </c>
      <c r="Y9" s="95">
        <f>+L9-SUMPRODUCT(1*('[2]Perfil Int Mensual'!$G$5:$MP$5=L$5)*('[2]Perfil Int Mensual'!$G$6:$MP$6=L$6)*('[2]Perfil Int Mensual'!$C$7:$C$29=$C9)*('[2]Perfil Int Mensual'!$G$7:$MP$29))</f>
        <v>0</v>
      </c>
      <c r="Z9" s="95">
        <f>+M9-SUMPRODUCT(1*('[2]Perfil Int Mensual'!$G$5:$MP$5=M$5)*('[2]Perfil Int Mensual'!$G$6:$MP$6=M$6)*('[2]Perfil Int Mensual'!$C$7:$C$29=$C9)*('[2]Perfil Int Mensual'!$G$7:$MP$29))</f>
        <v>0</v>
      </c>
      <c r="AA9" s="95">
        <f>+N9-SUMPRODUCT(1*('[2]Perfil Int Mensual'!$G$5:$MP$5=N$5)*('[2]Perfil Int Mensual'!$G$6:$MP$6=N$6)*('[2]Perfil Int Mensual'!$C$7:$C$29=$C9)*('[2]Perfil Int Mensual'!$G$7:$MP$29))</f>
        <v>0</v>
      </c>
      <c r="AB9" s="95">
        <f>+O9-SUMPRODUCT(1*('[2]Perfil Int Mensual'!$G$5:$MP$5=O$5)*('[2]Perfil Int Mensual'!$G$6:$MP$6=O$6)*('[2]Perfil Int Mensual'!$C$7:$C$29=$C9)*('[2]Perfil Int Mensual'!$G$7:$MP$29))</f>
        <v>0</v>
      </c>
      <c r="AC9" s="95">
        <f>+P9-SUMPRODUCT(1*('[2]Perfil Int Mensual'!$G$5:$MP$5=P$5)*('[2]Perfil Int Mensual'!$G$6:$MP$6=P$6)*('[2]Perfil Int Mensual'!$C$7:$C$29=$C9)*('[2]Perfil Int Mensual'!$G$7:$MP$29))</f>
        <v>0</v>
      </c>
      <c r="AD9" s="95">
        <f>+Q9-SUMPRODUCT(1*('[2]Perfil Int Mensual'!$G$5:$MP$5=Q$5)*('[2]Perfil Int Mensual'!$G$6:$MP$6=Q$6)*('[2]Perfil Int Mensual'!$C$7:$C$29=$C9)*('[2]Perfil Int Mensual'!$G$7:$MP$29))</f>
        <v>0</v>
      </c>
    </row>
    <row r="10" spans="1:31" x14ac:dyDescent="0.3">
      <c r="A10" s="131"/>
      <c r="B10" s="9" t="s">
        <v>5</v>
      </c>
      <c r="C10" s="9" t="s">
        <v>6</v>
      </c>
      <c r="D10" s="9" t="s">
        <v>109</v>
      </c>
      <c r="E10" s="95"/>
      <c r="F10" s="19">
        <v>114.90839568000001</v>
      </c>
      <c r="G10" s="19">
        <v>0</v>
      </c>
      <c r="H10" s="19">
        <v>0</v>
      </c>
      <c r="I10" s="19">
        <v>0</v>
      </c>
      <c r="J10" s="19">
        <v>0</v>
      </c>
      <c r="K10" s="19">
        <v>0</v>
      </c>
      <c r="L10" s="19">
        <v>114.90839568000001</v>
      </c>
      <c r="M10" s="19">
        <v>0</v>
      </c>
      <c r="N10" s="19">
        <v>0</v>
      </c>
      <c r="O10" s="19">
        <v>0</v>
      </c>
      <c r="P10" s="19">
        <v>0</v>
      </c>
      <c r="Q10" s="19">
        <v>0</v>
      </c>
      <c r="S10" s="95">
        <f>+F10-SUMPRODUCT(1*('[2]Perfil Int Mensual'!$G$5:$MP$5=F$5)*('[2]Perfil Int Mensual'!$G$6:$MP$6=F$6)*('[2]Perfil Int Mensual'!$C$7:$C$29=$C10)*('[2]Perfil Int Mensual'!$G$7:$MP$29))</f>
        <v>0</v>
      </c>
      <c r="T10" s="95">
        <f>+G10-SUMPRODUCT(1*('[2]Perfil Int Mensual'!$G$5:$MP$5=G$5)*('[2]Perfil Int Mensual'!$G$6:$MP$6=G$6)*('[2]Perfil Int Mensual'!$C$7:$C$29=$C10)*('[2]Perfil Int Mensual'!$G$7:$MP$29))</f>
        <v>0</v>
      </c>
      <c r="U10" s="95">
        <f>+H10-SUMPRODUCT(1*('[2]Perfil Int Mensual'!$G$5:$MP$5=H$5)*('[2]Perfil Int Mensual'!$G$6:$MP$6=H$6)*('[2]Perfil Int Mensual'!$C$7:$C$29=$C10)*('[2]Perfil Int Mensual'!$G$7:$MP$29))</f>
        <v>0</v>
      </c>
      <c r="V10" s="95">
        <f>+I10-SUMPRODUCT(1*('[2]Perfil Int Mensual'!$G$5:$MP$5=I$5)*('[2]Perfil Int Mensual'!$G$6:$MP$6=I$6)*('[2]Perfil Int Mensual'!$C$7:$C$29=$C10)*('[2]Perfil Int Mensual'!$G$7:$MP$29))</f>
        <v>0</v>
      </c>
      <c r="W10" s="95">
        <f>+J10-SUMPRODUCT(1*('[2]Perfil Int Mensual'!$G$5:$MP$5=J$5)*('[2]Perfil Int Mensual'!$G$6:$MP$6=J$6)*('[2]Perfil Int Mensual'!$C$7:$C$29=$C10)*('[2]Perfil Int Mensual'!$G$7:$MP$29))</f>
        <v>0</v>
      </c>
      <c r="X10" s="95">
        <f>+K10-SUMPRODUCT(1*('[2]Perfil Int Mensual'!$G$5:$MP$5=K$5)*('[2]Perfil Int Mensual'!$G$6:$MP$6=K$6)*('[2]Perfil Int Mensual'!$C$7:$C$29=$C10)*('[2]Perfil Int Mensual'!$G$7:$MP$29))</f>
        <v>0</v>
      </c>
      <c r="Y10" s="95">
        <f>+L10-SUMPRODUCT(1*('[2]Perfil Int Mensual'!$G$5:$MP$5=L$5)*('[2]Perfil Int Mensual'!$G$6:$MP$6=L$6)*('[2]Perfil Int Mensual'!$C$7:$C$29=$C10)*('[2]Perfil Int Mensual'!$G$7:$MP$29))</f>
        <v>0</v>
      </c>
      <c r="Z10" s="95">
        <f>+M10-SUMPRODUCT(1*('[2]Perfil Int Mensual'!$G$5:$MP$5=M$5)*('[2]Perfil Int Mensual'!$G$6:$MP$6=M$6)*('[2]Perfil Int Mensual'!$C$7:$C$29=$C10)*('[2]Perfil Int Mensual'!$G$7:$MP$29))</f>
        <v>0</v>
      </c>
      <c r="AA10" s="95">
        <f>+N10-SUMPRODUCT(1*('[2]Perfil Int Mensual'!$G$5:$MP$5=N$5)*('[2]Perfil Int Mensual'!$G$6:$MP$6=N$6)*('[2]Perfil Int Mensual'!$C$7:$C$29=$C10)*('[2]Perfil Int Mensual'!$G$7:$MP$29))</f>
        <v>0</v>
      </c>
      <c r="AB10" s="95">
        <f>+O10-SUMPRODUCT(1*('[2]Perfil Int Mensual'!$G$5:$MP$5=O$5)*('[2]Perfil Int Mensual'!$G$6:$MP$6=O$6)*('[2]Perfil Int Mensual'!$C$7:$C$29=$C10)*('[2]Perfil Int Mensual'!$G$7:$MP$29))</f>
        <v>0</v>
      </c>
      <c r="AC10" s="95">
        <f>+P10-SUMPRODUCT(1*('[2]Perfil Int Mensual'!$G$5:$MP$5=P$5)*('[2]Perfil Int Mensual'!$G$6:$MP$6=P$6)*('[2]Perfil Int Mensual'!$C$7:$C$29=$C10)*('[2]Perfil Int Mensual'!$G$7:$MP$29))</f>
        <v>0</v>
      </c>
      <c r="AD10" s="95">
        <f>+Q10-SUMPRODUCT(1*('[2]Perfil Int Mensual'!$G$5:$MP$5=Q$5)*('[2]Perfil Int Mensual'!$G$6:$MP$6=Q$6)*('[2]Perfil Int Mensual'!$C$7:$C$29=$C10)*('[2]Perfil Int Mensual'!$G$7:$MP$29))</f>
        <v>0</v>
      </c>
    </row>
    <row r="11" spans="1:31" x14ac:dyDescent="0.3">
      <c r="A11" s="131"/>
      <c r="B11" s="9" t="s">
        <v>19</v>
      </c>
      <c r="C11" s="9" t="s">
        <v>20</v>
      </c>
      <c r="D11" s="9" t="s">
        <v>109</v>
      </c>
      <c r="E11" s="95"/>
      <c r="F11" s="19">
        <v>8.5821341400000009</v>
      </c>
      <c r="G11" s="19">
        <v>0</v>
      </c>
      <c r="H11" s="19">
        <v>0</v>
      </c>
      <c r="I11" s="19">
        <v>8.8374938700000012</v>
      </c>
      <c r="J11" s="19">
        <v>0</v>
      </c>
      <c r="K11" s="19">
        <v>0</v>
      </c>
      <c r="L11" s="19">
        <v>10.18426133</v>
      </c>
      <c r="M11" s="19">
        <v>0</v>
      </c>
      <c r="N11" s="19">
        <v>0</v>
      </c>
      <c r="O11" s="19">
        <v>10.75355691</v>
      </c>
      <c r="P11" s="19">
        <v>0</v>
      </c>
      <c r="Q11" s="19">
        <v>0</v>
      </c>
      <c r="S11" s="95">
        <f>+F11-SUMPRODUCT(1*('[2]Perfil Int Mensual'!$G$5:$MP$5=F$5)*('[2]Perfil Int Mensual'!$G$6:$MP$6=F$6)*('[2]Perfil Int Mensual'!$C$7:$C$29=$C11)*('[2]Perfil Int Mensual'!$G$7:$MP$29))</f>
        <v>0</v>
      </c>
      <c r="T11" s="95">
        <f>+G11-SUMPRODUCT(1*('[2]Perfil Int Mensual'!$G$5:$MP$5=G$5)*('[2]Perfil Int Mensual'!$G$6:$MP$6=G$6)*('[2]Perfil Int Mensual'!$C$7:$C$29=$C11)*('[2]Perfil Int Mensual'!$G$7:$MP$29))</f>
        <v>0</v>
      </c>
      <c r="U11" s="95">
        <f>+H11-SUMPRODUCT(1*('[2]Perfil Int Mensual'!$G$5:$MP$5=H$5)*('[2]Perfil Int Mensual'!$G$6:$MP$6=H$6)*('[2]Perfil Int Mensual'!$C$7:$C$29=$C11)*('[2]Perfil Int Mensual'!$G$7:$MP$29))</f>
        <v>0</v>
      </c>
      <c r="V11" s="95">
        <f>+I11-SUMPRODUCT(1*('[2]Perfil Int Mensual'!$G$5:$MP$5=I$5)*('[2]Perfil Int Mensual'!$G$6:$MP$6=I$6)*('[2]Perfil Int Mensual'!$C$7:$C$29=$C11)*('[2]Perfil Int Mensual'!$G$7:$MP$29))</f>
        <v>0</v>
      </c>
      <c r="W11" s="95">
        <f>+J11-SUMPRODUCT(1*('[2]Perfil Int Mensual'!$G$5:$MP$5=J$5)*('[2]Perfil Int Mensual'!$G$6:$MP$6=J$6)*('[2]Perfil Int Mensual'!$C$7:$C$29=$C11)*('[2]Perfil Int Mensual'!$G$7:$MP$29))</f>
        <v>0</v>
      </c>
      <c r="X11" s="95">
        <f>+K11-SUMPRODUCT(1*('[2]Perfil Int Mensual'!$G$5:$MP$5=K$5)*('[2]Perfil Int Mensual'!$G$6:$MP$6=K$6)*('[2]Perfil Int Mensual'!$C$7:$C$29=$C11)*('[2]Perfil Int Mensual'!$G$7:$MP$29))</f>
        <v>0</v>
      </c>
      <c r="Y11" s="95">
        <f>+L11-SUMPRODUCT(1*('[2]Perfil Int Mensual'!$G$5:$MP$5=L$5)*('[2]Perfil Int Mensual'!$G$6:$MP$6=L$6)*('[2]Perfil Int Mensual'!$C$7:$C$29=$C11)*('[2]Perfil Int Mensual'!$G$7:$MP$29))</f>
        <v>0</v>
      </c>
      <c r="Z11" s="95">
        <f>+M11-SUMPRODUCT(1*('[2]Perfil Int Mensual'!$G$5:$MP$5=M$5)*('[2]Perfil Int Mensual'!$G$6:$MP$6=M$6)*('[2]Perfil Int Mensual'!$C$7:$C$29=$C11)*('[2]Perfil Int Mensual'!$G$7:$MP$29))</f>
        <v>0</v>
      </c>
      <c r="AA11" s="95">
        <f>+N11-SUMPRODUCT(1*('[2]Perfil Int Mensual'!$G$5:$MP$5=N$5)*('[2]Perfil Int Mensual'!$G$6:$MP$6=N$6)*('[2]Perfil Int Mensual'!$C$7:$C$29=$C11)*('[2]Perfil Int Mensual'!$G$7:$MP$29))</f>
        <v>0</v>
      </c>
      <c r="AB11" s="95">
        <f>+O11-SUMPRODUCT(1*('[2]Perfil Int Mensual'!$G$5:$MP$5=O$5)*('[2]Perfil Int Mensual'!$G$6:$MP$6=O$6)*('[2]Perfil Int Mensual'!$C$7:$C$29=$C11)*('[2]Perfil Int Mensual'!$G$7:$MP$29))</f>
        <v>0</v>
      </c>
      <c r="AC11" s="95">
        <f>+P11-SUMPRODUCT(1*('[2]Perfil Int Mensual'!$G$5:$MP$5=P$5)*('[2]Perfil Int Mensual'!$G$6:$MP$6=P$6)*('[2]Perfil Int Mensual'!$C$7:$C$29=$C11)*('[2]Perfil Int Mensual'!$G$7:$MP$29))</f>
        <v>0</v>
      </c>
      <c r="AD11" s="95">
        <f>+Q11-SUMPRODUCT(1*('[2]Perfil Int Mensual'!$G$5:$MP$5=Q$5)*('[2]Perfil Int Mensual'!$G$6:$MP$6=Q$6)*('[2]Perfil Int Mensual'!$C$7:$C$29=$C11)*('[2]Perfil Int Mensual'!$G$7:$MP$29))</f>
        <v>0</v>
      </c>
    </row>
    <row r="12" spans="1:31" x14ac:dyDescent="0.3">
      <c r="A12" s="131"/>
      <c r="B12" s="9" t="s">
        <v>17</v>
      </c>
      <c r="C12" s="9" t="s">
        <v>18</v>
      </c>
      <c r="D12" s="9" t="s">
        <v>109</v>
      </c>
      <c r="E12" s="95"/>
      <c r="F12" s="19">
        <v>0.51939165522698016</v>
      </c>
      <c r="G12" s="19">
        <v>0.4565976462884368</v>
      </c>
      <c r="H12" s="19">
        <v>0.39320657098156936</v>
      </c>
      <c r="I12" s="19">
        <v>0.32921275220032592</v>
      </c>
      <c r="J12" s="19">
        <v>0.26461045885883733</v>
      </c>
      <c r="K12" s="19">
        <v>0.19939390537816012</v>
      </c>
      <c r="L12" s="19">
        <v>0.13355725116813749</v>
      </c>
      <c r="M12" s="19">
        <v>6.7094600104334573E-2</v>
      </c>
      <c r="N12" s="19">
        <v>0</v>
      </c>
      <c r="O12" s="19">
        <v>0</v>
      </c>
      <c r="P12" s="19">
        <v>0</v>
      </c>
      <c r="Q12" s="19">
        <v>0</v>
      </c>
      <c r="S12" s="95">
        <f>+F12-SUMPRODUCT(1*('[2]Perfil Int Mensual'!$G$5:$MP$5=F$5)*('[2]Perfil Int Mensual'!$G$6:$MP$6=F$6)*('[2]Perfil Int Mensual'!$C$7:$C$29=$C12)*('[2]Perfil Int Mensual'!$G$7:$MP$29))</f>
        <v>0</v>
      </c>
      <c r="T12" s="95">
        <f>+G12-SUMPRODUCT(1*('[2]Perfil Int Mensual'!$G$5:$MP$5=G$5)*('[2]Perfil Int Mensual'!$G$6:$MP$6=G$6)*('[2]Perfil Int Mensual'!$C$7:$C$29=$C12)*('[2]Perfil Int Mensual'!$G$7:$MP$29))</f>
        <v>0</v>
      </c>
      <c r="U12" s="95">
        <f>+H12-SUMPRODUCT(1*('[2]Perfil Int Mensual'!$G$5:$MP$5=H$5)*('[2]Perfil Int Mensual'!$G$6:$MP$6=H$6)*('[2]Perfil Int Mensual'!$C$7:$C$29=$C12)*('[2]Perfil Int Mensual'!$G$7:$MP$29))</f>
        <v>0</v>
      </c>
      <c r="V12" s="95">
        <f>+I12-SUMPRODUCT(1*('[2]Perfil Int Mensual'!$G$5:$MP$5=I$5)*('[2]Perfil Int Mensual'!$G$6:$MP$6=I$6)*('[2]Perfil Int Mensual'!$C$7:$C$29=$C12)*('[2]Perfil Int Mensual'!$G$7:$MP$29))</f>
        <v>0</v>
      </c>
      <c r="W12" s="95">
        <f>+J12-SUMPRODUCT(1*('[2]Perfil Int Mensual'!$G$5:$MP$5=J$5)*('[2]Perfil Int Mensual'!$G$6:$MP$6=J$6)*('[2]Perfil Int Mensual'!$C$7:$C$29=$C12)*('[2]Perfil Int Mensual'!$G$7:$MP$29))</f>
        <v>0</v>
      </c>
      <c r="X12" s="95">
        <f>+K12-SUMPRODUCT(1*('[2]Perfil Int Mensual'!$G$5:$MP$5=K$5)*('[2]Perfil Int Mensual'!$G$6:$MP$6=K$6)*('[2]Perfil Int Mensual'!$C$7:$C$29=$C12)*('[2]Perfil Int Mensual'!$G$7:$MP$29))</f>
        <v>0</v>
      </c>
      <c r="Y12" s="95">
        <f>+L12-SUMPRODUCT(1*('[2]Perfil Int Mensual'!$G$5:$MP$5=L$5)*('[2]Perfil Int Mensual'!$G$6:$MP$6=L$6)*('[2]Perfil Int Mensual'!$C$7:$C$29=$C12)*('[2]Perfil Int Mensual'!$G$7:$MP$29))</f>
        <v>0</v>
      </c>
      <c r="Z12" s="95">
        <f>+M12-SUMPRODUCT(1*('[2]Perfil Int Mensual'!$G$5:$MP$5=M$5)*('[2]Perfil Int Mensual'!$G$6:$MP$6=M$6)*('[2]Perfil Int Mensual'!$C$7:$C$29=$C12)*('[2]Perfil Int Mensual'!$G$7:$MP$29))</f>
        <v>0</v>
      </c>
      <c r="AA12" s="95">
        <f>+N12-SUMPRODUCT(1*('[2]Perfil Int Mensual'!$G$5:$MP$5=N$5)*('[2]Perfil Int Mensual'!$G$6:$MP$6=N$6)*('[2]Perfil Int Mensual'!$C$7:$C$29=$C12)*('[2]Perfil Int Mensual'!$G$7:$MP$29))</f>
        <v>0</v>
      </c>
      <c r="AB12" s="95">
        <f>+O12-SUMPRODUCT(1*('[2]Perfil Int Mensual'!$G$5:$MP$5=O$5)*('[2]Perfil Int Mensual'!$G$6:$MP$6=O$6)*('[2]Perfil Int Mensual'!$C$7:$C$29=$C12)*('[2]Perfil Int Mensual'!$G$7:$MP$29))</f>
        <v>0</v>
      </c>
      <c r="AC12" s="95">
        <f>+P12-SUMPRODUCT(1*('[2]Perfil Int Mensual'!$G$5:$MP$5=P$5)*('[2]Perfil Int Mensual'!$G$6:$MP$6=P$6)*('[2]Perfil Int Mensual'!$C$7:$C$29=$C12)*('[2]Perfil Int Mensual'!$G$7:$MP$29))</f>
        <v>0</v>
      </c>
      <c r="AD12" s="95">
        <f>+Q12-SUMPRODUCT(1*('[2]Perfil Int Mensual'!$G$5:$MP$5=Q$5)*('[2]Perfil Int Mensual'!$G$6:$MP$6=Q$6)*('[2]Perfil Int Mensual'!$C$7:$C$29=$C12)*('[2]Perfil Int Mensual'!$G$7:$MP$29))</f>
        <v>0</v>
      </c>
    </row>
    <row r="13" spans="1:31" x14ac:dyDescent="0.3">
      <c r="A13" s="131"/>
      <c r="B13" s="9" t="s">
        <v>7</v>
      </c>
      <c r="C13" s="9" t="s">
        <v>8</v>
      </c>
      <c r="D13" s="9" t="s">
        <v>109</v>
      </c>
      <c r="E13" s="95"/>
      <c r="F13" s="19">
        <v>0</v>
      </c>
      <c r="G13" s="19">
        <v>0</v>
      </c>
      <c r="H13" s="19">
        <v>560.57478065492808</v>
      </c>
      <c r="I13" s="19">
        <v>0</v>
      </c>
      <c r="J13" s="19">
        <v>0</v>
      </c>
      <c r="K13" s="19">
        <v>0</v>
      </c>
      <c r="L13" s="19">
        <v>0</v>
      </c>
      <c r="M13" s="19">
        <v>0</v>
      </c>
      <c r="N13" s="19">
        <v>0</v>
      </c>
      <c r="O13" s="19">
        <v>0</v>
      </c>
      <c r="P13" s="19">
        <v>0</v>
      </c>
      <c r="Q13" s="19">
        <v>0</v>
      </c>
      <c r="S13" s="95">
        <f>+F13-SUMPRODUCT(1*('[2]Perfil Int Mensual'!$G$5:$MP$5=F$5)*('[2]Perfil Int Mensual'!$G$6:$MP$6=F$6)*('[2]Perfil Int Mensual'!$C$7:$C$29=$C13)*('[2]Perfil Int Mensual'!$G$7:$MP$29))</f>
        <v>0</v>
      </c>
      <c r="T13" s="95">
        <f>+G13-SUMPRODUCT(1*('[2]Perfil Int Mensual'!$G$5:$MP$5=G$5)*('[2]Perfil Int Mensual'!$G$6:$MP$6=G$6)*('[2]Perfil Int Mensual'!$C$7:$C$29=$C13)*('[2]Perfil Int Mensual'!$G$7:$MP$29))</f>
        <v>0</v>
      </c>
      <c r="U13" s="95">
        <f>+H13-SUMPRODUCT(1*('[2]Perfil Int Mensual'!$G$5:$MP$5=H$5)*('[2]Perfil Int Mensual'!$G$6:$MP$6=H$6)*('[2]Perfil Int Mensual'!$C$7:$C$29=$C13)*('[2]Perfil Int Mensual'!$G$7:$MP$29))</f>
        <v>0</v>
      </c>
      <c r="V13" s="95">
        <f>+I13-SUMPRODUCT(1*('[2]Perfil Int Mensual'!$G$5:$MP$5=I$5)*('[2]Perfil Int Mensual'!$G$6:$MP$6=I$6)*('[2]Perfil Int Mensual'!$C$7:$C$29=$C13)*('[2]Perfil Int Mensual'!$G$7:$MP$29))</f>
        <v>0</v>
      </c>
      <c r="W13" s="95">
        <f>+J13-SUMPRODUCT(1*('[2]Perfil Int Mensual'!$G$5:$MP$5=J$5)*('[2]Perfil Int Mensual'!$G$6:$MP$6=J$6)*('[2]Perfil Int Mensual'!$C$7:$C$29=$C13)*('[2]Perfil Int Mensual'!$G$7:$MP$29))</f>
        <v>0</v>
      </c>
      <c r="X13" s="95">
        <f>+K13-SUMPRODUCT(1*('[2]Perfil Int Mensual'!$G$5:$MP$5=K$5)*('[2]Perfil Int Mensual'!$G$6:$MP$6=K$6)*('[2]Perfil Int Mensual'!$C$7:$C$29=$C13)*('[2]Perfil Int Mensual'!$G$7:$MP$29))</f>
        <v>0</v>
      </c>
      <c r="Y13" s="95">
        <f>+L13-SUMPRODUCT(1*('[2]Perfil Int Mensual'!$G$5:$MP$5=L$5)*('[2]Perfil Int Mensual'!$G$6:$MP$6=L$6)*('[2]Perfil Int Mensual'!$C$7:$C$29=$C13)*('[2]Perfil Int Mensual'!$G$7:$MP$29))</f>
        <v>0</v>
      </c>
      <c r="Z13" s="95">
        <f>+M13-SUMPRODUCT(1*('[2]Perfil Int Mensual'!$G$5:$MP$5=M$5)*('[2]Perfil Int Mensual'!$G$6:$MP$6=M$6)*('[2]Perfil Int Mensual'!$C$7:$C$29=$C13)*('[2]Perfil Int Mensual'!$G$7:$MP$29))</f>
        <v>0</v>
      </c>
      <c r="AA13" s="95">
        <f>+N13-SUMPRODUCT(1*('[2]Perfil Int Mensual'!$G$5:$MP$5=N$5)*('[2]Perfil Int Mensual'!$G$6:$MP$6=N$6)*('[2]Perfil Int Mensual'!$C$7:$C$29=$C13)*('[2]Perfil Int Mensual'!$G$7:$MP$29))</f>
        <v>0</v>
      </c>
      <c r="AB13" s="95">
        <f>+O13-SUMPRODUCT(1*('[2]Perfil Int Mensual'!$G$5:$MP$5=O$5)*('[2]Perfil Int Mensual'!$G$6:$MP$6=O$6)*('[2]Perfil Int Mensual'!$C$7:$C$29=$C13)*('[2]Perfil Int Mensual'!$G$7:$MP$29))</f>
        <v>0</v>
      </c>
      <c r="AC13" s="95">
        <f>+P13-SUMPRODUCT(1*('[2]Perfil Int Mensual'!$G$5:$MP$5=P$5)*('[2]Perfil Int Mensual'!$G$6:$MP$6=P$6)*('[2]Perfil Int Mensual'!$C$7:$C$29=$C13)*('[2]Perfil Int Mensual'!$G$7:$MP$29))</f>
        <v>0</v>
      </c>
      <c r="AD13" s="95">
        <f>+Q13-SUMPRODUCT(1*('[2]Perfil Int Mensual'!$G$5:$MP$5=Q$5)*('[2]Perfil Int Mensual'!$G$6:$MP$6=Q$6)*('[2]Perfil Int Mensual'!$C$7:$C$29=$C13)*('[2]Perfil Int Mensual'!$G$7:$MP$29))</f>
        <v>0</v>
      </c>
    </row>
    <row r="14" spans="1:31" x14ac:dyDescent="0.3">
      <c r="A14" s="131"/>
      <c r="B14" s="9" t="s">
        <v>9</v>
      </c>
      <c r="C14" s="9" t="s">
        <v>10</v>
      </c>
      <c r="D14" s="9" t="s">
        <v>109</v>
      </c>
      <c r="E14" s="95"/>
      <c r="F14" s="19">
        <v>56.857561740000001</v>
      </c>
      <c r="G14" s="19">
        <v>0</v>
      </c>
      <c r="H14" s="19">
        <v>55.532482982905172</v>
      </c>
      <c r="I14" s="19">
        <v>0</v>
      </c>
      <c r="J14" s="19">
        <v>0</v>
      </c>
      <c r="K14" s="19">
        <v>0</v>
      </c>
      <c r="L14" s="19">
        <v>0</v>
      </c>
      <c r="M14" s="19">
        <v>0</v>
      </c>
      <c r="N14" s="19">
        <v>0</v>
      </c>
      <c r="O14" s="19">
        <v>0</v>
      </c>
      <c r="P14" s="19">
        <v>0</v>
      </c>
      <c r="Q14" s="19">
        <v>0</v>
      </c>
      <c r="S14" s="95">
        <f>+F14-SUMPRODUCT(1*('[2]Perfil Int Mensual'!$G$5:$MP$5=F$5)*('[2]Perfil Int Mensual'!$G$6:$MP$6=F$6)*('[2]Perfil Int Mensual'!$C$7:$C$29=$C14)*('[2]Perfil Int Mensual'!$G$7:$MP$29))</f>
        <v>0</v>
      </c>
      <c r="T14" s="95">
        <f>+G14-SUMPRODUCT(1*('[2]Perfil Int Mensual'!$G$5:$MP$5=G$5)*('[2]Perfil Int Mensual'!$G$6:$MP$6=G$6)*('[2]Perfil Int Mensual'!$C$7:$C$29=$C14)*('[2]Perfil Int Mensual'!$G$7:$MP$29))</f>
        <v>0</v>
      </c>
      <c r="U14" s="95">
        <f>+H14-SUMPRODUCT(1*('[2]Perfil Int Mensual'!$G$5:$MP$5=H$5)*('[2]Perfil Int Mensual'!$G$6:$MP$6=H$6)*('[2]Perfil Int Mensual'!$C$7:$C$29=$C14)*('[2]Perfil Int Mensual'!$G$7:$MP$29))</f>
        <v>0</v>
      </c>
      <c r="V14" s="95">
        <f>+I14-SUMPRODUCT(1*('[2]Perfil Int Mensual'!$G$5:$MP$5=I$5)*('[2]Perfil Int Mensual'!$G$6:$MP$6=I$6)*('[2]Perfil Int Mensual'!$C$7:$C$29=$C14)*('[2]Perfil Int Mensual'!$G$7:$MP$29))</f>
        <v>0</v>
      </c>
      <c r="W14" s="95">
        <f>+J14-SUMPRODUCT(1*('[2]Perfil Int Mensual'!$G$5:$MP$5=J$5)*('[2]Perfil Int Mensual'!$G$6:$MP$6=J$6)*('[2]Perfil Int Mensual'!$C$7:$C$29=$C14)*('[2]Perfil Int Mensual'!$G$7:$MP$29))</f>
        <v>0</v>
      </c>
      <c r="X14" s="95">
        <f>+K14-SUMPRODUCT(1*('[2]Perfil Int Mensual'!$G$5:$MP$5=K$5)*('[2]Perfil Int Mensual'!$G$6:$MP$6=K$6)*('[2]Perfil Int Mensual'!$C$7:$C$29=$C14)*('[2]Perfil Int Mensual'!$G$7:$MP$29))</f>
        <v>0</v>
      </c>
      <c r="Y14" s="95">
        <f>+L14-SUMPRODUCT(1*('[2]Perfil Int Mensual'!$G$5:$MP$5=L$5)*('[2]Perfil Int Mensual'!$G$6:$MP$6=L$6)*('[2]Perfil Int Mensual'!$C$7:$C$29=$C14)*('[2]Perfil Int Mensual'!$G$7:$MP$29))</f>
        <v>0</v>
      </c>
      <c r="Z14" s="95">
        <f>+M14-SUMPRODUCT(1*('[2]Perfil Int Mensual'!$G$5:$MP$5=M$5)*('[2]Perfil Int Mensual'!$G$6:$MP$6=M$6)*('[2]Perfil Int Mensual'!$C$7:$C$29=$C14)*('[2]Perfil Int Mensual'!$G$7:$MP$29))</f>
        <v>0</v>
      </c>
      <c r="AA14" s="95">
        <f>+N14-SUMPRODUCT(1*('[2]Perfil Int Mensual'!$G$5:$MP$5=N$5)*('[2]Perfil Int Mensual'!$G$6:$MP$6=N$6)*('[2]Perfil Int Mensual'!$C$7:$C$29=$C14)*('[2]Perfil Int Mensual'!$G$7:$MP$29))</f>
        <v>0</v>
      </c>
      <c r="AB14" s="95">
        <f>+O14-SUMPRODUCT(1*('[2]Perfil Int Mensual'!$G$5:$MP$5=O$5)*('[2]Perfil Int Mensual'!$G$6:$MP$6=O$6)*('[2]Perfil Int Mensual'!$C$7:$C$29=$C14)*('[2]Perfil Int Mensual'!$G$7:$MP$29))</f>
        <v>0</v>
      </c>
      <c r="AC14" s="95">
        <f>+P14-SUMPRODUCT(1*('[2]Perfil Int Mensual'!$G$5:$MP$5=P$5)*('[2]Perfil Int Mensual'!$G$6:$MP$6=P$6)*('[2]Perfil Int Mensual'!$C$7:$C$29=$C14)*('[2]Perfil Int Mensual'!$G$7:$MP$29))</f>
        <v>0</v>
      </c>
      <c r="AD14" s="95">
        <f>+Q14-SUMPRODUCT(1*('[2]Perfil Int Mensual'!$G$5:$MP$5=Q$5)*('[2]Perfil Int Mensual'!$G$6:$MP$6=Q$6)*('[2]Perfil Int Mensual'!$C$7:$C$29=$C14)*('[2]Perfil Int Mensual'!$G$7:$MP$29))</f>
        <v>0</v>
      </c>
    </row>
    <row r="15" spans="1:31" x14ac:dyDescent="0.3">
      <c r="A15" s="131"/>
      <c r="B15" s="9" t="s">
        <v>11</v>
      </c>
      <c r="C15" s="9" t="s">
        <v>12</v>
      </c>
      <c r="D15" s="9" t="s">
        <v>109</v>
      </c>
      <c r="E15" s="95"/>
      <c r="F15" s="19">
        <v>0</v>
      </c>
      <c r="G15" s="19">
        <v>0</v>
      </c>
      <c r="H15" s="19">
        <v>330.77112925419169</v>
      </c>
      <c r="I15" s="19">
        <v>0</v>
      </c>
      <c r="J15" s="19">
        <v>0</v>
      </c>
      <c r="K15" s="19">
        <v>0</v>
      </c>
      <c r="L15" s="19">
        <v>0</v>
      </c>
      <c r="M15" s="19">
        <v>0</v>
      </c>
      <c r="N15" s="19">
        <v>0</v>
      </c>
      <c r="O15" s="19">
        <v>0</v>
      </c>
      <c r="P15" s="19">
        <v>0</v>
      </c>
      <c r="Q15" s="19">
        <v>0</v>
      </c>
      <c r="S15" s="95">
        <f>+F15-SUMPRODUCT(1*('[2]Perfil Int Mensual'!$G$5:$MP$5=F$5)*('[2]Perfil Int Mensual'!$G$6:$MP$6=F$6)*('[2]Perfil Int Mensual'!$C$7:$C$29=$C15)*('[2]Perfil Int Mensual'!$G$7:$MP$29))</f>
        <v>0</v>
      </c>
      <c r="T15" s="95">
        <f>+G15-SUMPRODUCT(1*('[2]Perfil Int Mensual'!$G$5:$MP$5=G$5)*('[2]Perfil Int Mensual'!$G$6:$MP$6=G$6)*('[2]Perfil Int Mensual'!$C$7:$C$29=$C15)*('[2]Perfil Int Mensual'!$G$7:$MP$29))</f>
        <v>0</v>
      </c>
      <c r="U15" s="95">
        <f>+H15-SUMPRODUCT(1*('[2]Perfil Int Mensual'!$G$5:$MP$5=H$5)*('[2]Perfil Int Mensual'!$G$6:$MP$6=H$6)*('[2]Perfil Int Mensual'!$C$7:$C$29=$C15)*('[2]Perfil Int Mensual'!$G$7:$MP$29))</f>
        <v>0</v>
      </c>
      <c r="V15" s="95">
        <f>+I15-SUMPRODUCT(1*('[2]Perfil Int Mensual'!$G$5:$MP$5=I$5)*('[2]Perfil Int Mensual'!$G$6:$MP$6=I$6)*('[2]Perfil Int Mensual'!$C$7:$C$29=$C15)*('[2]Perfil Int Mensual'!$G$7:$MP$29))</f>
        <v>0</v>
      </c>
      <c r="W15" s="95">
        <f>+J15-SUMPRODUCT(1*('[2]Perfil Int Mensual'!$G$5:$MP$5=J$5)*('[2]Perfil Int Mensual'!$G$6:$MP$6=J$6)*('[2]Perfil Int Mensual'!$C$7:$C$29=$C15)*('[2]Perfil Int Mensual'!$G$7:$MP$29))</f>
        <v>0</v>
      </c>
      <c r="X15" s="95">
        <f>+K15-SUMPRODUCT(1*('[2]Perfil Int Mensual'!$G$5:$MP$5=K$5)*('[2]Perfil Int Mensual'!$G$6:$MP$6=K$6)*('[2]Perfil Int Mensual'!$C$7:$C$29=$C15)*('[2]Perfil Int Mensual'!$G$7:$MP$29))</f>
        <v>0</v>
      </c>
      <c r="Y15" s="95">
        <f>+L15-SUMPRODUCT(1*('[2]Perfil Int Mensual'!$G$5:$MP$5=L$5)*('[2]Perfil Int Mensual'!$G$6:$MP$6=L$6)*('[2]Perfil Int Mensual'!$C$7:$C$29=$C15)*('[2]Perfil Int Mensual'!$G$7:$MP$29))</f>
        <v>0</v>
      </c>
      <c r="Z15" s="95">
        <f>+M15-SUMPRODUCT(1*('[2]Perfil Int Mensual'!$G$5:$MP$5=M$5)*('[2]Perfil Int Mensual'!$G$6:$MP$6=M$6)*('[2]Perfil Int Mensual'!$C$7:$C$29=$C15)*('[2]Perfil Int Mensual'!$G$7:$MP$29))</f>
        <v>0</v>
      </c>
      <c r="AA15" s="95">
        <f>+N15-SUMPRODUCT(1*('[2]Perfil Int Mensual'!$G$5:$MP$5=N$5)*('[2]Perfil Int Mensual'!$G$6:$MP$6=N$6)*('[2]Perfil Int Mensual'!$C$7:$C$29=$C15)*('[2]Perfil Int Mensual'!$G$7:$MP$29))</f>
        <v>0</v>
      </c>
      <c r="AB15" s="95">
        <f>+O15-SUMPRODUCT(1*('[2]Perfil Int Mensual'!$G$5:$MP$5=O$5)*('[2]Perfil Int Mensual'!$G$6:$MP$6=O$6)*('[2]Perfil Int Mensual'!$C$7:$C$29=$C15)*('[2]Perfil Int Mensual'!$G$7:$MP$29))</f>
        <v>0</v>
      </c>
      <c r="AC15" s="95">
        <f>+P15-SUMPRODUCT(1*('[2]Perfil Int Mensual'!$G$5:$MP$5=P$5)*('[2]Perfil Int Mensual'!$G$6:$MP$6=P$6)*('[2]Perfil Int Mensual'!$C$7:$C$29=$C15)*('[2]Perfil Int Mensual'!$G$7:$MP$29))</f>
        <v>0</v>
      </c>
      <c r="AD15" s="95">
        <f>+Q15-SUMPRODUCT(1*('[2]Perfil Int Mensual'!$G$5:$MP$5=Q$5)*('[2]Perfil Int Mensual'!$G$6:$MP$6=Q$6)*('[2]Perfil Int Mensual'!$C$7:$C$29=$C15)*('[2]Perfil Int Mensual'!$G$7:$MP$29))</f>
        <v>0</v>
      </c>
    </row>
    <row r="16" spans="1:31" x14ac:dyDescent="0.3">
      <c r="A16" s="131"/>
      <c r="B16" s="9" t="s">
        <v>173</v>
      </c>
      <c r="C16" s="9" t="s">
        <v>174</v>
      </c>
      <c r="D16" s="9" t="s">
        <v>113</v>
      </c>
      <c r="E16" s="95"/>
      <c r="F16" s="19">
        <v>0</v>
      </c>
      <c r="G16" s="19">
        <v>0</v>
      </c>
      <c r="H16" s="19">
        <v>0</v>
      </c>
      <c r="I16" s="19">
        <v>0</v>
      </c>
      <c r="J16" s="19">
        <v>0</v>
      </c>
      <c r="K16" s="19">
        <v>91.430934186743841</v>
      </c>
      <c r="L16" s="19">
        <v>0</v>
      </c>
      <c r="M16" s="19">
        <v>0</v>
      </c>
      <c r="N16" s="19">
        <v>0</v>
      </c>
      <c r="O16" s="19">
        <v>0</v>
      </c>
      <c r="P16" s="19">
        <v>0</v>
      </c>
      <c r="Q16" s="19">
        <v>91.93330195700068</v>
      </c>
      <c r="S16" s="95">
        <f>+F16-SUMPRODUCT(1*('[2]Perfil Int Mensual'!$G$5:$MP$5=F$5)*('[2]Perfil Int Mensual'!$G$6:$MP$6=F$6)*('[2]Perfil Int Mensual'!$C$7:$C$29=$C16)*('[2]Perfil Int Mensual'!$G$7:$MP$29))</f>
        <v>0</v>
      </c>
      <c r="T16" s="95">
        <f>+G16-SUMPRODUCT(1*('[2]Perfil Int Mensual'!$G$5:$MP$5=G$5)*('[2]Perfil Int Mensual'!$G$6:$MP$6=G$6)*('[2]Perfil Int Mensual'!$C$7:$C$29=$C16)*('[2]Perfil Int Mensual'!$G$7:$MP$29))</f>
        <v>0</v>
      </c>
      <c r="U16" s="95">
        <f>+H16-SUMPRODUCT(1*('[2]Perfil Int Mensual'!$G$5:$MP$5=H$5)*('[2]Perfil Int Mensual'!$G$6:$MP$6=H$6)*('[2]Perfil Int Mensual'!$C$7:$C$29=$C16)*('[2]Perfil Int Mensual'!$G$7:$MP$29))</f>
        <v>0</v>
      </c>
      <c r="V16" s="95">
        <f>+I16-SUMPRODUCT(1*('[2]Perfil Int Mensual'!$G$5:$MP$5=I$5)*('[2]Perfil Int Mensual'!$G$6:$MP$6=I$6)*('[2]Perfil Int Mensual'!$C$7:$C$29=$C16)*('[2]Perfil Int Mensual'!$G$7:$MP$29))</f>
        <v>0</v>
      </c>
      <c r="W16" s="95">
        <f>+J16-SUMPRODUCT(1*('[2]Perfil Int Mensual'!$G$5:$MP$5=J$5)*('[2]Perfil Int Mensual'!$G$6:$MP$6=J$6)*('[2]Perfil Int Mensual'!$C$7:$C$29=$C16)*('[2]Perfil Int Mensual'!$G$7:$MP$29))</f>
        <v>0</v>
      </c>
      <c r="X16" s="95">
        <f>+K16-SUMPRODUCT(1*('[2]Perfil Int Mensual'!$G$5:$MP$5=K$5)*('[2]Perfil Int Mensual'!$G$6:$MP$6=K$6)*('[2]Perfil Int Mensual'!$C$7:$C$29=$C16)*('[2]Perfil Int Mensual'!$G$7:$MP$29))</f>
        <v>0</v>
      </c>
      <c r="Y16" s="95">
        <f>+L16-SUMPRODUCT(1*('[2]Perfil Int Mensual'!$G$5:$MP$5=L$5)*('[2]Perfil Int Mensual'!$G$6:$MP$6=L$6)*('[2]Perfil Int Mensual'!$C$7:$C$29=$C16)*('[2]Perfil Int Mensual'!$G$7:$MP$29))</f>
        <v>0</v>
      </c>
      <c r="Z16" s="95">
        <f>+M16-SUMPRODUCT(1*('[2]Perfil Int Mensual'!$G$5:$MP$5=M$5)*('[2]Perfil Int Mensual'!$G$6:$MP$6=M$6)*('[2]Perfil Int Mensual'!$C$7:$C$29=$C16)*('[2]Perfil Int Mensual'!$G$7:$MP$29))</f>
        <v>0</v>
      </c>
      <c r="AA16" s="95">
        <f>+N16-SUMPRODUCT(1*('[2]Perfil Int Mensual'!$G$5:$MP$5=N$5)*('[2]Perfil Int Mensual'!$G$6:$MP$6=N$6)*('[2]Perfil Int Mensual'!$C$7:$C$29=$C16)*('[2]Perfil Int Mensual'!$G$7:$MP$29))</f>
        <v>0</v>
      </c>
      <c r="AB16" s="95">
        <f>+O16-SUMPRODUCT(1*('[2]Perfil Int Mensual'!$G$5:$MP$5=O$5)*('[2]Perfil Int Mensual'!$G$6:$MP$6=O$6)*('[2]Perfil Int Mensual'!$C$7:$C$29=$C16)*('[2]Perfil Int Mensual'!$G$7:$MP$29))</f>
        <v>0</v>
      </c>
      <c r="AC16" s="95">
        <f>+P16-SUMPRODUCT(1*('[2]Perfil Int Mensual'!$G$5:$MP$5=P$5)*('[2]Perfil Int Mensual'!$G$6:$MP$6=P$6)*('[2]Perfil Int Mensual'!$C$7:$C$29=$C16)*('[2]Perfil Int Mensual'!$G$7:$MP$29))</f>
        <v>0</v>
      </c>
      <c r="AD16" s="95">
        <f>+Q16-SUMPRODUCT(1*('[2]Perfil Int Mensual'!$G$5:$MP$5=Q$5)*('[2]Perfil Int Mensual'!$G$6:$MP$6=Q$6)*('[2]Perfil Int Mensual'!$C$7:$C$29=$C16)*('[2]Perfil Int Mensual'!$G$7:$MP$29))</f>
        <v>0</v>
      </c>
    </row>
    <row r="17" spans="1:30" x14ac:dyDescent="0.3">
      <c r="A17" s="131"/>
      <c r="B17" s="9" t="s">
        <v>177</v>
      </c>
      <c r="C17" s="9" t="s">
        <v>178</v>
      </c>
      <c r="D17" s="9" t="s">
        <v>113</v>
      </c>
      <c r="E17" s="95"/>
      <c r="F17" s="19">
        <v>0</v>
      </c>
      <c r="G17" s="19">
        <v>0</v>
      </c>
      <c r="H17" s="19">
        <v>0</v>
      </c>
      <c r="I17" s="19">
        <v>0</v>
      </c>
      <c r="J17" s="19">
        <v>0</v>
      </c>
      <c r="K17" s="19">
        <v>333.54890072491747</v>
      </c>
      <c r="L17" s="19">
        <v>0</v>
      </c>
      <c r="M17" s="19">
        <v>0</v>
      </c>
      <c r="N17" s="19">
        <v>391.74965972621288</v>
      </c>
      <c r="O17" s="19">
        <v>0</v>
      </c>
      <c r="P17" s="19">
        <v>0</v>
      </c>
      <c r="Q17" s="19">
        <v>401.92050489302812</v>
      </c>
      <c r="S17" s="95">
        <f>+F17-SUMPRODUCT(1*('[2]Perfil Int Mensual'!$G$5:$MP$5=F$5)*('[2]Perfil Int Mensual'!$G$6:$MP$6=F$6)*('[2]Perfil Int Mensual'!$C$7:$C$29=$C17)*('[2]Perfil Int Mensual'!$G$7:$MP$29))</f>
        <v>0</v>
      </c>
      <c r="T17" s="95">
        <f>+G17-SUMPRODUCT(1*('[2]Perfil Int Mensual'!$G$5:$MP$5=G$5)*('[2]Perfil Int Mensual'!$G$6:$MP$6=G$6)*('[2]Perfil Int Mensual'!$C$7:$C$29=$C17)*('[2]Perfil Int Mensual'!$G$7:$MP$29))</f>
        <v>0</v>
      </c>
      <c r="U17" s="95">
        <f>+H17-SUMPRODUCT(1*('[2]Perfil Int Mensual'!$G$5:$MP$5=H$5)*('[2]Perfil Int Mensual'!$G$6:$MP$6=H$6)*('[2]Perfil Int Mensual'!$C$7:$C$29=$C17)*('[2]Perfil Int Mensual'!$G$7:$MP$29))</f>
        <v>0</v>
      </c>
      <c r="V17" s="95">
        <f>+I17-SUMPRODUCT(1*('[2]Perfil Int Mensual'!$G$5:$MP$5=I$5)*('[2]Perfil Int Mensual'!$G$6:$MP$6=I$6)*('[2]Perfil Int Mensual'!$C$7:$C$29=$C17)*('[2]Perfil Int Mensual'!$G$7:$MP$29))</f>
        <v>0</v>
      </c>
      <c r="W17" s="95">
        <f>+J17-SUMPRODUCT(1*('[2]Perfil Int Mensual'!$G$5:$MP$5=J$5)*('[2]Perfil Int Mensual'!$G$6:$MP$6=J$6)*('[2]Perfil Int Mensual'!$C$7:$C$29=$C17)*('[2]Perfil Int Mensual'!$G$7:$MP$29))</f>
        <v>0</v>
      </c>
      <c r="X17" s="95">
        <f>+K17-SUMPRODUCT(1*('[2]Perfil Int Mensual'!$G$5:$MP$5=K$5)*('[2]Perfil Int Mensual'!$G$6:$MP$6=K$6)*('[2]Perfil Int Mensual'!$C$7:$C$29=$C17)*('[2]Perfil Int Mensual'!$G$7:$MP$29))</f>
        <v>0</v>
      </c>
      <c r="Y17" s="95">
        <f>+L17-SUMPRODUCT(1*('[2]Perfil Int Mensual'!$G$5:$MP$5=L$5)*('[2]Perfil Int Mensual'!$G$6:$MP$6=L$6)*('[2]Perfil Int Mensual'!$C$7:$C$29=$C17)*('[2]Perfil Int Mensual'!$G$7:$MP$29))</f>
        <v>0</v>
      </c>
      <c r="Z17" s="95">
        <f>+M17-SUMPRODUCT(1*('[2]Perfil Int Mensual'!$G$5:$MP$5=M$5)*('[2]Perfil Int Mensual'!$G$6:$MP$6=M$6)*('[2]Perfil Int Mensual'!$C$7:$C$29=$C17)*('[2]Perfil Int Mensual'!$G$7:$MP$29))</f>
        <v>0</v>
      </c>
      <c r="AA17" s="95">
        <f>+N17-SUMPRODUCT(1*('[2]Perfil Int Mensual'!$G$5:$MP$5=N$5)*('[2]Perfil Int Mensual'!$G$6:$MP$6=N$6)*('[2]Perfil Int Mensual'!$C$7:$C$29=$C17)*('[2]Perfil Int Mensual'!$G$7:$MP$29))</f>
        <v>0</v>
      </c>
      <c r="AB17" s="95">
        <f>+O17-SUMPRODUCT(1*('[2]Perfil Int Mensual'!$G$5:$MP$5=O$5)*('[2]Perfil Int Mensual'!$G$6:$MP$6=O$6)*('[2]Perfil Int Mensual'!$C$7:$C$29=$C17)*('[2]Perfil Int Mensual'!$G$7:$MP$29))</f>
        <v>0</v>
      </c>
      <c r="AC17" s="95">
        <f>+P17-SUMPRODUCT(1*('[2]Perfil Int Mensual'!$G$5:$MP$5=P$5)*('[2]Perfil Int Mensual'!$G$6:$MP$6=P$6)*('[2]Perfil Int Mensual'!$C$7:$C$29=$C17)*('[2]Perfil Int Mensual'!$G$7:$MP$29))</f>
        <v>0</v>
      </c>
      <c r="AD17" s="95">
        <f>+Q17-SUMPRODUCT(1*('[2]Perfil Int Mensual'!$G$5:$MP$5=Q$5)*('[2]Perfil Int Mensual'!$G$6:$MP$6=Q$6)*('[2]Perfil Int Mensual'!$C$7:$C$29=$C17)*('[2]Perfil Int Mensual'!$G$7:$MP$29))</f>
        <v>0</v>
      </c>
    </row>
    <row r="18" spans="1:30" x14ac:dyDescent="0.3">
      <c r="A18" s="131"/>
      <c r="B18" s="11" t="s">
        <v>160</v>
      </c>
      <c r="C18" s="9" t="s">
        <v>161</v>
      </c>
      <c r="D18" s="9" t="s">
        <v>113</v>
      </c>
      <c r="E18" s="95"/>
      <c r="F18" s="19">
        <v>0</v>
      </c>
      <c r="G18" s="19">
        <v>0</v>
      </c>
      <c r="H18" s="19">
        <v>0</v>
      </c>
      <c r="I18" s="19">
        <v>0</v>
      </c>
      <c r="J18" s="19">
        <v>1058.06925</v>
      </c>
      <c r="K18" s="19">
        <v>0</v>
      </c>
      <c r="L18" s="19">
        <v>0</v>
      </c>
      <c r="M18" s="19">
        <v>318.65406856224854</v>
      </c>
      <c r="N18" s="19">
        <v>0</v>
      </c>
      <c r="O18" s="19">
        <v>0</v>
      </c>
      <c r="P18" s="19">
        <v>314.8885946340273</v>
      </c>
      <c r="Q18" s="19">
        <v>0</v>
      </c>
      <c r="S18" s="95">
        <f>+F18-SUMPRODUCT(1*('[2]Perfil Int Mensual'!$G$5:$MP$5=F$5)*('[2]Perfil Int Mensual'!$G$6:$MP$6=F$6)*('[2]Perfil Int Mensual'!$C$7:$C$29=$C18)*('[2]Perfil Int Mensual'!$G$7:$MP$29))</f>
        <v>0</v>
      </c>
      <c r="T18" s="95">
        <f>+G18-SUMPRODUCT(1*('[2]Perfil Int Mensual'!$G$5:$MP$5=G$5)*('[2]Perfil Int Mensual'!$G$6:$MP$6=G$6)*('[2]Perfil Int Mensual'!$C$7:$C$29=$C18)*('[2]Perfil Int Mensual'!$G$7:$MP$29))</f>
        <v>0</v>
      </c>
      <c r="U18" s="95">
        <f>+H18-SUMPRODUCT(1*('[2]Perfil Int Mensual'!$G$5:$MP$5=H$5)*('[2]Perfil Int Mensual'!$G$6:$MP$6=H$6)*('[2]Perfil Int Mensual'!$C$7:$C$29=$C18)*('[2]Perfil Int Mensual'!$G$7:$MP$29))</f>
        <v>0</v>
      </c>
      <c r="V18" s="95">
        <f>+I18-SUMPRODUCT(1*('[2]Perfil Int Mensual'!$G$5:$MP$5=I$5)*('[2]Perfil Int Mensual'!$G$6:$MP$6=I$6)*('[2]Perfil Int Mensual'!$C$7:$C$29=$C18)*('[2]Perfil Int Mensual'!$G$7:$MP$29))</f>
        <v>0</v>
      </c>
      <c r="W18" s="95">
        <f>+J18-SUMPRODUCT(1*('[2]Perfil Int Mensual'!$G$5:$MP$5=J$5)*('[2]Perfil Int Mensual'!$G$6:$MP$6=J$6)*('[2]Perfil Int Mensual'!$C$7:$C$29=$C18)*('[2]Perfil Int Mensual'!$G$7:$MP$29))</f>
        <v>0</v>
      </c>
      <c r="X18" s="95">
        <f>+K18-SUMPRODUCT(1*('[2]Perfil Int Mensual'!$G$5:$MP$5=K$5)*('[2]Perfil Int Mensual'!$G$6:$MP$6=K$6)*('[2]Perfil Int Mensual'!$C$7:$C$29=$C18)*('[2]Perfil Int Mensual'!$G$7:$MP$29))</f>
        <v>0</v>
      </c>
      <c r="Y18" s="95">
        <f>+L18-SUMPRODUCT(1*('[2]Perfil Int Mensual'!$G$5:$MP$5=L$5)*('[2]Perfil Int Mensual'!$G$6:$MP$6=L$6)*('[2]Perfil Int Mensual'!$C$7:$C$29=$C18)*('[2]Perfil Int Mensual'!$G$7:$MP$29))</f>
        <v>0</v>
      </c>
      <c r="Z18" s="95">
        <f>+M18-SUMPRODUCT(1*('[2]Perfil Int Mensual'!$G$5:$MP$5=M$5)*('[2]Perfil Int Mensual'!$G$6:$MP$6=M$6)*('[2]Perfil Int Mensual'!$C$7:$C$29=$C18)*('[2]Perfil Int Mensual'!$G$7:$MP$29))</f>
        <v>0</v>
      </c>
      <c r="AA18" s="95">
        <f>+N18-SUMPRODUCT(1*('[2]Perfil Int Mensual'!$G$5:$MP$5=N$5)*('[2]Perfil Int Mensual'!$G$6:$MP$6=N$6)*('[2]Perfil Int Mensual'!$C$7:$C$29=$C18)*('[2]Perfil Int Mensual'!$G$7:$MP$29))</f>
        <v>0</v>
      </c>
      <c r="AB18" s="95">
        <f>+O18-SUMPRODUCT(1*('[2]Perfil Int Mensual'!$G$5:$MP$5=O$5)*('[2]Perfil Int Mensual'!$G$6:$MP$6=O$6)*('[2]Perfil Int Mensual'!$C$7:$C$29=$C18)*('[2]Perfil Int Mensual'!$G$7:$MP$29))</f>
        <v>0</v>
      </c>
      <c r="AC18" s="95">
        <f>+P18-SUMPRODUCT(1*('[2]Perfil Int Mensual'!$G$5:$MP$5=P$5)*('[2]Perfil Int Mensual'!$G$6:$MP$6=P$6)*('[2]Perfil Int Mensual'!$C$7:$C$29=$C18)*('[2]Perfil Int Mensual'!$G$7:$MP$29))</f>
        <v>0</v>
      </c>
      <c r="AD18" s="95">
        <f>+Q18-SUMPRODUCT(1*('[2]Perfil Int Mensual'!$G$5:$MP$5=Q$5)*('[2]Perfil Int Mensual'!$G$6:$MP$6=Q$6)*('[2]Perfil Int Mensual'!$C$7:$C$29=$C18)*('[2]Perfil Int Mensual'!$G$7:$MP$29))</f>
        <v>0</v>
      </c>
    </row>
    <row r="19" spans="1:30" x14ac:dyDescent="0.3">
      <c r="A19" s="131"/>
      <c r="B19" s="11" t="s">
        <v>175</v>
      </c>
      <c r="C19" s="9" t="s">
        <v>176</v>
      </c>
      <c r="D19" s="9" t="s">
        <v>113</v>
      </c>
      <c r="E19" s="95"/>
      <c r="F19" s="19">
        <v>0</v>
      </c>
      <c r="G19" s="19">
        <v>0</v>
      </c>
      <c r="H19" s="19">
        <v>138.39196090419864</v>
      </c>
      <c r="I19" s="19">
        <v>0</v>
      </c>
      <c r="J19" s="19">
        <v>0</v>
      </c>
      <c r="K19" s="19">
        <v>162.42321071230677</v>
      </c>
      <c r="L19" s="19">
        <v>0</v>
      </c>
      <c r="M19" s="19">
        <v>0</v>
      </c>
      <c r="N19" s="19">
        <v>185.5957916063291</v>
      </c>
      <c r="O19" s="19">
        <v>0</v>
      </c>
      <c r="P19" s="19">
        <v>0</v>
      </c>
      <c r="Q19" s="19">
        <v>189.16322988725435</v>
      </c>
      <c r="S19" s="95">
        <f>+F19-SUMPRODUCT(1*('[2]Perfil Int Mensual'!$G$5:$MP$5=F$5)*('[2]Perfil Int Mensual'!$G$6:$MP$6=F$6)*('[2]Perfil Int Mensual'!$C$7:$C$29=$C19)*('[2]Perfil Int Mensual'!$G$7:$MP$29))</f>
        <v>0</v>
      </c>
      <c r="T19" s="95">
        <f>+G19-SUMPRODUCT(1*('[2]Perfil Int Mensual'!$G$5:$MP$5=G$5)*('[2]Perfil Int Mensual'!$G$6:$MP$6=G$6)*('[2]Perfil Int Mensual'!$C$7:$C$29=$C19)*('[2]Perfil Int Mensual'!$G$7:$MP$29))</f>
        <v>0</v>
      </c>
      <c r="U19" s="95">
        <f>+H19-SUMPRODUCT(1*('[2]Perfil Int Mensual'!$G$5:$MP$5=H$5)*('[2]Perfil Int Mensual'!$G$6:$MP$6=H$6)*('[2]Perfil Int Mensual'!$C$7:$C$29=$C19)*('[2]Perfil Int Mensual'!$G$7:$MP$29))</f>
        <v>0</v>
      </c>
      <c r="V19" s="95">
        <f>+I19-SUMPRODUCT(1*('[2]Perfil Int Mensual'!$G$5:$MP$5=I$5)*('[2]Perfil Int Mensual'!$G$6:$MP$6=I$6)*('[2]Perfil Int Mensual'!$C$7:$C$29=$C19)*('[2]Perfil Int Mensual'!$G$7:$MP$29))</f>
        <v>0</v>
      </c>
      <c r="W19" s="95">
        <f>+J19-SUMPRODUCT(1*('[2]Perfil Int Mensual'!$G$5:$MP$5=J$5)*('[2]Perfil Int Mensual'!$G$6:$MP$6=J$6)*('[2]Perfil Int Mensual'!$C$7:$C$29=$C19)*('[2]Perfil Int Mensual'!$G$7:$MP$29))</f>
        <v>0</v>
      </c>
      <c r="X19" s="95">
        <f>+K19-SUMPRODUCT(1*('[2]Perfil Int Mensual'!$G$5:$MP$5=K$5)*('[2]Perfil Int Mensual'!$G$6:$MP$6=K$6)*('[2]Perfil Int Mensual'!$C$7:$C$29=$C19)*('[2]Perfil Int Mensual'!$G$7:$MP$29))</f>
        <v>0</v>
      </c>
      <c r="Y19" s="95">
        <f>+L19-SUMPRODUCT(1*('[2]Perfil Int Mensual'!$G$5:$MP$5=L$5)*('[2]Perfil Int Mensual'!$G$6:$MP$6=L$6)*('[2]Perfil Int Mensual'!$C$7:$C$29=$C19)*('[2]Perfil Int Mensual'!$G$7:$MP$29))</f>
        <v>0</v>
      </c>
      <c r="Z19" s="95">
        <f>+M19-SUMPRODUCT(1*('[2]Perfil Int Mensual'!$G$5:$MP$5=M$5)*('[2]Perfil Int Mensual'!$G$6:$MP$6=M$6)*('[2]Perfil Int Mensual'!$C$7:$C$29=$C19)*('[2]Perfil Int Mensual'!$G$7:$MP$29))</f>
        <v>0</v>
      </c>
      <c r="AA19" s="95">
        <f>+N19-SUMPRODUCT(1*('[2]Perfil Int Mensual'!$G$5:$MP$5=N$5)*('[2]Perfil Int Mensual'!$G$6:$MP$6=N$6)*('[2]Perfil Int Mensual'!$C$7:$C$29=$C19)*('[2]Perfil Int Mensual'!$G$7:$MP$29))</f>
        <v>0</v>
      </c>
      <c r="AB19" s="95">
        <f>+O19-SUMPRODUCT(1*('[2]Perfil Int Mensual'!$G$5:$MP$5=O$5)*('[2]Perfil Int Mensual'!$G$6:$MP$6=O$6)*('[2]Perfil Int Mensual'!$C$7:$C$29=$C19)*('[2]Perfil Int Mensual'!$G$7:$MP$29))</f>
        <v>0</v>
      </c>
      <c r="AC19" s="95">
        <f>+P19-SUMPRODUCT(1*('[2]Perfil Int Mensual'!$G$5:$MP$5=P$5)*('[2]Perfil Int Mensual'!$G$6:$MP$6=P$6)*('[2]Perfil Int Mensual'!$C$7:$C$29=$C19)*('[2]Perfil Int Mensual'!$G$7:$MP$29))</f>
        <v>0</v>
      </c>
      <c r="AD19" s="95">
        <f>+Q19-SUMPRODUCT(1*('[2]Perfil Int Mensual'!$G$5:$MP$5=Q$5)*('[2]Perfil Int Mensual'!$G$6:$MP$6=Q$6)*('[2]Perfil Int Mensual'!$C$7:$C$29=$C19)*('[2]Perfil Int Mensual'!$G$7:$MP$29))</f>
        <v>0</v>
      </c>
    </row>
    <row r="20" spans="1:30" x14ac:dyDescent="0.3">
      <c r="A20" s="131"/>
      <c r="B20" s="11" t="s">
        <v>52</v>
      </c>
      <c r="C20" s="9" t="s">
        <v>53</v>
      </c>
      <c r="D20" s="9" t="s">
        <v>113</v>
      </c>
      <c r="E20" s="95"/>
      <c r="F20" s="19">
        <v>0</v>
      </c>
      <c r="G20" s="19">
        <v>4.8535925462043368</v>
      </c>
      <c r="H20" s="19">
        <v>0</v>
      </c>
      <c r="I20" s="19">
        <v>0</v>
      </c>
      <c r="J20" s="19">
        <v>0</v>
      </c>
      <c r="K20" s="19">
        <v>0</v>
      </c>
      <c r="L20" s="19">
        <v>0</v>
      </c>
      <c r="M20" s="19">
        <v>4.6203711099049594</v>
      </c>
      <c r="N20" s="19">
        <v>0</v>
      </c>
      <c r="O20" s="19">
        <v>0</v>
      </c>
      <c r="P20" s="19">
        <v>0</v>
      </c>
      <c r="Q20" s="19">
        <v>0</v>
      </c>
      <c r="S20" s="95">
        <f>+F20-SUMPRODUCT(1*('[2]Perfil Int Mensual'!$G$5:$MP$5=F$5)*('[2]Perfil Int Mensual'!$G$6:$MP$6=F$6)*('[2]Perfil Int Mensual'!$C$7:$C$29=$C20)*('[2]Perfil Int Mensual'!$G$7:$MP$29))</f>
        <v>0</v>
      </c>
      <c r="T20" s="95">
        <f>+G20-SUMPRODUCT(1*('[2]Perfil Int Mensual'!$G$5:$MP$5=G$5)*('[2]Perfil Int Mensual'!$G$6:$MP$6=G$6)*('[2]Perfil Int Mensual'!$C$7:$C$29=$C20)*('[2]Perfil Int Mensual'!$G$7:$MP$29))</f>
        <v>0</v>
      </c>
      <c r="U20" s="95">
        <f>+H20-SUMPRODUCT(1*('[2]Perfil Int Mensual'!$G$5:$MP$5=H$5)*('[2]Perfil Int Mensual'!$G$6:$MP$6=H$6)*('[2]Perfil Int Mensual'!$C$7:$C$29=$C20)*('[2]Perfil Int Mensual'!$G$7:$MP$29))</f>
        <v>0</v>
      </c>
      <c r="V20" s="95">
        <f>+I20-SUMPRODUCT(1*('[2]Perfil Int Mensual'!$G$5:$MP$5=I$5)*('[2]Perfil Int Mensual'!$G$6:$MP$6=I$6)*('[2]Perfil Int Mensual'!$C$7:$C$29=$C20)*('[2]Perfil Int Mensual'!$G$7:$MP$29))</f>
        <v>0</v>
      </c>
      <c r="W20" s="95">
        <f>+J20-SUMPRODUCT(1*('[2]Perfil Int Mensual'!$G$5:$MP$5=J$5)*('[2]Perfil Int Mensual'!$G$6:$MP$6=J$6)*('[2]Perfil Int Mensual'!$C$7:$C$29=$C20)*('[2]Perfil Int Mensual'!$G$7:$MP$29))</f>
        <v>0</v>
      </c>
      <c r="X20" s="95">
        <f>+K20-SUMPRODUCT(1*('[2]Perfil Int Mensual'!$G$5:$MP$5=K$5)*('[2]Perfil Int Mensual'!$G$6:$MP$6=K$6)*('[2]Perfil Int Mensual'!$C$7:$C$29=$C20)*('[2]Perfil Int Mensual'!$G$7:$MP$29))</f>
        <v>0</v>
      </c>
      <c r="Y20" s="95">
        <f>+L20-SUMPRODUCT(1*('[2]Perfil Int Mensual'!$G$5:$MP$5=L$5)*('[2]Perfil Int Mensual'!$G$6:$MP$6=L$6)*('[2]Perfil Int Mensual'!$C$7:$C$29=$C20)*('[2]Perfil Int Mensual'!$G$7:$MP$29))</f>
        <v>0</v>
      </c>
      <c r="Z20" s="95">
        <f>+M20-SUMPRODUCT(1*('[2]Perfil Int Mensual'!$G$5:$MP$5=M$5)*('[2]Perfil Int Mensual'!$G$6:$MP$6=M$6)*('[2]Perfil Int Mensual'!$C$7:$C$29=$C20)*('[2]Perfil Int Mensual'!$G$7:$MP$29))</f>
        <v>0</v>
      </c>
      <c r="AA20" s="95">
        <f>+N20-SUMPRODUCT(1*('[2]Perfil Int Mensual'!$G$5:$MP$5=N$5)*('[2]Perfil Int Mensual'!$G$6:$MP$6=N$6)*('[2]Perfil Int Mensual'!$C$7:$C$29=$C20)*('[2]Perfil Int Mensual'!$G$7:$MP$29))</f>
        <v>0</v>
      </c>
      <c r="AB20" s="95">
        <f>+O20-SUMPRODUCT(1*('[2]Perfil Int Mensual'!$G$5:$MP$5=O$5)*('[2]Perfil Int Mensual'!$G$6:$MP$6=O$6)*('[2]Perfil Int Mensual'!$C$7:$C$29=$C20)*('[2]Perfil Int Mensual'!$G$7:$MP$29))</f>
        <v>0</v>
      </c>
      <c r="AC20" s="95">
        <f>+P20-SUMPRODUCT(1*('[2]Perfil Int Mensual'!$G$5:$MP$5=P$5)*('[2]Perfil Int Mensual'!$G$6:$MP$6=P$6)*('[2]Perfil Int Mensual'!$C$7:$C$29=$C20)*('[2]Perfil Int Mensual'!$G$7:$MP$29))</f>
        <v>0</v>
      </c>
      <c r="AD20" s="95">
        <f>+Q20-SUMPRODUCT(1*('[2]Perfil Int Mensual'!$G$5:$MP$5=Q$5)*('[2]Perfil Int Mensual'!$G$6:$MP$6=Q$6)*('[2]Perfil Int Mensual'!$C$7:$C$29=$C20)*('[2]Perfil Int Mensual'!$G$7:$MP$29))</f>
        <v>0</v>
      </c>
    </row>
    <row r="21" spans="1:30" x14ac:dyDescent="0.3">
      <c r="A21" s="131"/>
      <c r="B21" s="9" t="s">
        <v>13</v>
      </c>
      <c r="C21" s="9" t="s">
        <v>14</v>
      </c>
      <c r="D21" s="9" t="s">
        <v>109</v>
      </c>
      <c r="E21" s="95"/>
      <c r="F21" s="19">
        <v>2.7585517599999996</v>
      </c>
      <c r="G21" s="19">
        <v>2.54750984</v>
      </c>
      <c r="H21" s="19">
        <v>2.3796291200000002</v>
      </c>
      <c r="I21" s="19">
        <v>3.2293036800000001</v>
      </c>
      <c r="J21" s="19">
        <v>2.7693344500000001</v>
      </c>
      <c r="K21" s="19">
        <v>3.03683462</v>
      </c>
      <c r="L21" s="19">
        <v>3.7416442599999997</v>
      </c>
      <c r="M21" s="19">
        <v>3.49526366</v>
      </c>
      <c r="N21" s="19">
        <v>3.36580945</v>
      </c>
      <c r="O21" s="19">
        <v>3.36795285</v>
      </c>
      <c r="P21" s="19">
        <v>3.3410092300000001</v>
      </c>
      <c r="Q21" s="19">
        <v>3.0985166200000003</v>
      </c>
      <c r="S21" s="95">
        <f>+F21-SUMPRODUCT(1*('[2]Perfil Int Mensual'!$G$5:$MP$5=F$5)*('[2]Perfil Int Mensual'!$G$6:$MP$6=F$6)*('[2]Perfil Int Mensual'!$C$7:$C$29=$C21)*('[2]Perfil Int Mensual'!$G$7:$MP$29))</f>
        <v>0</v>
      </c>
      <c r="T21" s="95">
        <f>+G21-SUMPRODUCT(1*('[2]Perfil Int Mensual'!$G$5:$MP$5=G$5)*('[2]Perfil Int Mensual'!$G$6:$MP$6=G$6)*('[2]Perfil Int Mensual'!$C$7:$C$29=$C21)*('[2]Perfil Int Mensual'!$G$7:$MP$29))</f>
        <v>0</v>
      </c>
      <c r="U21" s="95">
        <f>+H21-SUMPRODUCT(1*('[2]Perfil Int Mensual'!$G$5:$MP$5=H$5)*('[2]Perfil Int Mensual'!$G$6:$MP$6=H$6)*('[2]Perfil Int Mensual'!$C$7:$C$29=$C21)*('[2]Perfil Int Mensual'!$G$7:$MP$29))</f>
        <v>0</v>
      </c>
      <c r="V21" s="95">
        <f>+I21-SUMPRODUCT(1*('[2]Perfil Int Mensual'!$G$5:$MP$5=I$5)*('[2]Perfil Int Mensual'!$G$6:$MP$6=I$6)*('[2]Perfil Int Mensual'!$C$7:$C$29=$C21)*('[2]Perfil Int Mensual'!$G$7:$MP$29))</f>
        <v>0</v>
      </c>
      <c r="W21" s="95">
        <f>+J21-SUMPRODUCT(1*('[2]Perfil Int Mensual'!$G$5:$MP$5=J$5)*('[2]Perfil Int Mensual'!$G$6:$MP$6=J$6)*('[2]Perfil Int Mensual'!$C$7:$C$29=$C21)*('[2]Perfil Int Mensual'!$G$7:$MP$29))</f>
        <v>0</v>
      </c>
      <c r="X21" s="95">
        <f>+K21-SUMPRODUCT(1*('[2]Perfil Int Mensual'!$G$5:$MP$5=K$5)*('[2]Perfil Int Mensual'!$G$6:$MP$6=K$6)*('[2]Perfil Int Mensual'!$C$7:$C$29=$C21)*('[2]Perfil Int Mensual'!$G$7:$MP$29))</f>
        <v>0</v>
      </c>
      <c r="Y21" s="95">
        <f>+L21-SUMPRODUCT(1*('[2]Perfil Int Mensual'!$G$5:$MP$5=L$5)*('[2]Perfil Int Mensual'!$G$6:$MP$6=L$6)*('[2]Perfil Int Mensual'!$C$7:$C$29=$C21)*('[2]Perfil Int Mensual'!$G$7:$MP$29))</f>
        <v>0</v>
      </c>
      <c r="Z21" s="95">
        <f>+M21-SUMPRODUCT(1*('[2]Perfil Int Mensual'!$G$5:$MP$5=M$5)*('[2]Perfil Int Mensual'!$G$6:$MP$6=M$6)*('[2]Perfil Int Mensual'!$C$7:$C$29=$C21)*('[2]Perfil Int Mensual'!$G$7:$MP$29))</f>
        <v>0</v>
      </c>
      <c r="AA21" s="95">
        <f>+N21-SUMPRODUCT(1*('[2]Perfil Int Mensual'!$G$5:$MP$5=N$5)*('[2]Perfil Int Mensual'!$G$6:$MP$6=N$6)*('[2]Perfil Int Mensual'!$C$7:$C$29=$C21)*('[2]Perfil Int Mensual'!$G$7:$MP$29))</f>
        <v>0</v>
      </c>
      <c r="AB21" s="95">
        <f>+O21-SUMPRODUCT(1*('[2]Perfil Int Mensual'!$G$5:$MP$5=O$5)*('[2]Perfil Int Mensual'!$G$6:$MP$6=O$6)*('[2]Perfil Int Mensual'!$C$7:$C$29=$C21)*('[2]Perfil Int Mensual'!$G$7:$MP$29))</f>
        <v>0</v>
      </c>
      <c r="AC21" s="95">
        <f>+P21-SUMPRODUCT(1*('[2]Perfil Int Mensual'!$G$5:$MP$5=P$5)*('[2]Perfil Int Mensual'!$G$6:$MP$6=P$6)*('[2]Perfil Int Mensual'!$C$7:$C$29=$C21)*('[2]Perfil Int Mensual'!$G$7:$MP$29))</f>
        <v>0</v>
      </c>
      <c r="AD21" s="95">
        <f>+Q21-SUMPRODUCT(1*('[2]Perfil Int Mensual'!$G$5:$MP$5=Q$5)*('[2]Perfil Int Mensual'!$G$6:$MP$6=Q$6)*('[2]Perfil Int Mensual'!$C$7:$C$29=$C21)*('[2]Perfil Int Mensual'!$G$7:$MP$29))</f>
        <v>0</v>
      </c>
    </row>
    <row r="22" spans="1:30" x14ac:dyDescent="0.3">
      <c r="A22" s="131"/>
      <c r="B22" s="9" t="s">
        <v>15</v>
      </c>
      <c r="C22" s="9" t="s">
        <v>16</v>
      </c>
      <c r="D22" s="9" t="s">
        <v>109</v>
      </c>
      <c r="E22" s="95"/>
      <c r="F22" s="19">
        <v>1.8264539868917333</v>
      </c>
      <c r="G22" s="19">
        <v>1.7001534813000001</v>
      </c>
      <c r="H22" s="19">
        <v>1.574897526089178</v>
      </c>
      <c r="I22" s="19">
        <v>2.1100832033270338</v>
      </c>
      <c r="J22" s="19">
        <v>1.775356578303789</v>
      </c>
      <c r="K22" s="19">
        <v>1.9481634899148861</v>
      </c>
      <c r="L22" s="19">
        <v>2.4307868731629592</v>
      </c>
      <c r="M22" s="19">
        <v>2.122332097295041</v>
      </c>
      <c r="N22" s="19">
        <v>2.2151987280830441</v>
      </c>
      <c r="O22" s="19">
        <v>2.2495980601008991</v>
      </c>
      <c r="P22" s="19">
        <v>2.2670540600309876</v>
      </c>
      <c r="Q22" s="19">
        <v>2.1382495145744254</v>
      </c>
      <c r="S22" s="95">
        <f>+F22-SUMPRODUCT(1*('[2]Perfil Int Mensual'!$G$5:$MP$5=F$5)*('[2]Perfil Int Mensual'!$G$6:$MP$6=F$6)*('[2]Perfil Int Mensual'!$C$7:$C$29=$C22)*('[2]Perfil Int Mensual'!$G$7:$MP$29))</f>
        <v>0</v>
      </c>
      <c r="T22" s="95">
        <f>+G22-SUMPRODUCT(1*('[2]Perfil Int Mensual'!$G$5:$MP$5=G$5)*('[2]Perfil Int Mensual'!$G$6:$MP$6=G$6)*('[2]Perfil Int Mensual'!$C$7:$C$29=$C22)*('[2]Perfil Int Mensual'!$G$7:$MP$29))</f>
        <v>0</v>
      </c>
      <c r="U22" s="95">
        <f>+H22-SUMPRODUCT(1*('[2]Perfil Int Mensual'!$G$5:$MP$5=H$5)*('[2]Perfil Int Mensual'!$G$6:$MP$6=H$6)*('[2]Perfil Int Mensual'!$C$7:$C$29=$C22)*('[2]Perfil Int Mensual'!$G$7:$MP$29))</f>
        <v>0</v>
      </c>
      <c r="V22" s="95">
        <f>+I22-SUMPRODUCT(1*('[2]Perfil Int Mensual'!$G$5:$MP$5=I$5)*('[2]Perfil Int Mensual'!$G$6:$MP$6=I$6)*('[2]Perfil Int Mensual'!$C$7:$C$29=$C22)*('[2]Perfil Int Mensual'!$G$7:$MP$29))</f>
        <v>0</v>
      </c>
      <c r="W22" s="95">
        <f>+J22-SUMPRODUCT(1*('[2]Perfil Int Mensual'!$G$5:$MP$5=J$5)*('[2]Perfil Int Mensual'!$G$6:$MP$6=J$6)*('[2]Perfil Int Mensual'!$C$7:$C$29=$C22)*('[2]Perfil Int Mensual'!$G$7:$MP$29))</f>
        <v>0</v>
      </c>
      <c r="X22" s="95">
        <f>+K22-SUMPRODUCT(1*('[2]Perfil Int Mensual'!$G$5:$MP$5=K$5)*('[2]Perfil Int Mensual'!$G$6:$MP$6=K$6)*('[2]Perfil Int Mensual'!$C$7:$C$29=$C22)*('[2]Perfil Int Mensual'!$G$7:$MP$29))</f>
        <v>0</v>
      </c>
      <c r="Y22" s="95">
        <f>+L22-SUMPRODUCT(1*('[2]Perfil Int Mensual'!$G$5:$MP$5=L$5)*('[2]Perfil Int Mensual'!$G$6:$MP$6=L$6)*('[2]Perfil Int Mensual'!$C$7:$C$29=$C22)*('[2]Perfil Int Mensual'!$G$7:$MP$29))</f>
        <v>0</v>
      </c>
      <c r="Z22" s="95">
        <f>+M22-SUMPRODUCT(1*('[2]Perfil Int Mensual'!$G$5:$MP$5=M$5)*('[2]Perfil Int Mensual'!$G$6:$MP$6=M$6)*('[2]Perfil Int Mensual'!$C$7:$C$29=$C22)*('[2]Perfil Int Mensual'!$G$7:$MP$29))</f>
        <v>0</v>
      </c>
      <c r="AA22" s="95">
        <f>+N22-SUMPRODUCT(1*('[2]Perfil Int Mensual'!$G$5:$MP$5=N$5)*('[2]Perfil Int Mensual'!$G$6:$MP$6=N$6)*('[2]Perfil Int Mensual'!$C$7:$C$29=$C22)*('[2]Perfil Int Mensual'!$G$7:$MP$29))</f>
        <v>0</v>
      </c>
      <c r="AB22" s="95">
        <f>+O22-SUMPRODUCT(1*('[2]Perfil Int Mensual'!$G$5:$MP$5=O$5)*('[2]Perfil Int Mensual'!$G$6:$MP$6=O$6)*('[2]Perfil Int Mensual'!$C$7:$C$29=$C22)*('[2]Perfil Int Mensual'!$G$7:$MP$29))</f>
        <v>0</v>
      </c>
      <c r="AC22" s="95">
        <f>+P22-SUMPRODUCT(1*('[2]Perfil Int Mensual'!$G$5:$MP$5=P$5)*('[2]Perfil Int Mensual'!$G$6:$MP$6=P$6)*('[2]Perfil Int Mensual'!$C$7:$C$29=$C22)*('[2]Perfil Int Mensual'!$G$7:$MP$29))</f>
        <v>0</v>
      </c>
      <c r="AD22" s="95">
        <f>+Q22-SUMPRODUCT(1*('[2]Perfil Int Mensual'!$G$5:$MP$5=Q$5)*('[2]Perfil Int Mensual'!$G$6:$MP$6=Q$6)*('[2]Perfil Int Mensual'!$C$7:$C$29=$C22)*('[2]Perfil Int Mensual'!$G$7:$MP$29))</f>
        <v>0</v>
      </c>
    </row>
    <row r="23" spans="1:30" x14ac:dyDescent="0.3">
      <c r="A23" s="131"/>
      <c r="B23" s="9" t="s">
        <v>21</v>
      </c>
      <c r="C23" s="9" t="s">
        <v>22</v>
      </c>
      <c r="D23" s="9" t="s">
        <v>109</v>
      </c>
      <c r="E23" s="95"/>
      <c r="F23" s="19">
        <v>0.19899234723200002</v>
      </c>
      <c r="G23" s="19">
        <v>0.19180491519466669</v>
      </c>
      <c r="H23" s="19">
        <v>0.17759689425457781</v>
      </c>
      <c r="I23" s="19">
        <v>0.20755529889746668</v>
      </c>
      <c r="J23" s="19">
        <v>0.20862929419927781</v>
      </c>
      <c r="K23" s="19">
        <v>0.22882346497306943</v>
      </c>
      <c r="L23" s="19">
        <v>0.23083659041688889</v>
      </c>
      <c r="M23" s="19">
        <v>0.23593169879157586</v>
      </c>
      <c r="N23" s="19">
        <v>0.24619802065862417</v>
      </c>
      <c r="O23" s="19">
        <v>0.23244502343697501</v>
      </c>
      <c r="P23" s="19">
        <v>0.2482968820590041</v>
      </c>
      <c r="Q23" s="19">
        <v>0.23412609226235997</v>
      </c>
      <c r="S23" s="95">
        <f>+F23-SUMPRODUCT(1*('[2]Perfil Int Mensual'!$G$5:$MP$5=F$5)*('[2]Perfil Int Mensual'!$G$6:$MP$6=F$6)*('[2]Perfil Int Mensual'!$C$7:$C$29=$C23)*('[2]Perfil Int Mensual'!$G$7:$MP$29))</f>
        <v>0</v>
      </c>
      <c r="T23" s="95">
        <f>+G23-SUMPRODUCT(1*('[2]Perfil Int Mensual'!$G$5:$MP$5=G$5)*('[2]Perfil Int Mensual'!$G$6:$MP$6=G$6)*('[2]Perfil Int Mensual'!$C$7:$C$29=$C23)*('[2]Perfil Int Mensual'!$G$7:$MP$29))</f>
        <v>0</v>
      </c>
      <c r="U23" s="95">
        <f>+H23-SUMPRODUCT(1*('[2]Perfil Int Mensual'!$G$5:$MP$5=H$5)*('[2]Perfil Int Mensual'!$G$6:$MP$6=H$6)*('[2]Perfil Int Mensual'!$C$7:$C$29=$C23)*('[2]Perfil Int Mensual'!$G$7:$MP$29))</f>
        <v>0</v>
      </c>
      <c r="V23" s="95">
        <f>+I23-SUMPRODUCT(1*('[2]Perfil Int Mensual'!$G$5:$MP$5=I$5)*('[2]Perfil Int Mensual'!$G$6:$MP$6=I$6)*('[2]Perfil Int Mensual'!$C$7:$C$29=$C23)*('[2]Perfil Int Mensual'!$G$7:$MP$29))</f>
        <v>0</v>
      </c>
      <c r="W23" s="95">
        <f>+J23-SUMPRODUCT(1*('[2]Perfil Int Mensual'!$G$5:$MP$5=J$5)*('[2]Perfil Int Mensual'!$G$6:$MP$6=J$6)*('[2]Perfil Int Mensual'!$C$7:$C$29=$C23)*('[2]Perfil Int Mensual'!$G$7:$MP$29))</f>
        <v>0</v>
      </c>
      <c r="X23" s="95">
        <f>+K23-SUMPRODUCT(1*('[2]Perfil Int Mensual'!$G$5:$MP$5=K$5)*('[2]Perfil Int Mensual'!$G$6:$MP$6=K$6)*('[2]Perfil Int Mensual'!$C$7:$C$29=$C23)*('[2]Perfil Int Mensual'!$G$7:$MP$29))</f>
        <v>0</v>
      </c>
      <c r="Y23" s="95">
        <f>+L23-SUMPRODUCT(1*('[2]Perfil Int Mensual'!$G$5:$MP$5=L$5)*('[2]Perfil Int Mensual'!$G$6:$MP$6=L$6)*('[2]Perfil Int Mensual'!$C$7:$C$29=$C23)*('[2]Perfil Int Mensual'!$G$7:$MP$29))</f>
        <v>0</v>
      </c>
      <c r="Z23" s="95">
        <f>+M23-SUMPRODUCT(1*('[2]Perfil Int Mensual'!$G$5:$MP$5=M$5)*('[2]Perfil Int Mensual'!$G$6:$MP$6=M$6)*('[2]Perfil Int Mensual'!$C$7:$C$29=$C23)*('[2]Perfil Int Mensual'!$G$7:$MP$29))</f>
        <v>0</v>
      </c>
      <c r="AA23" s="95">
        <f>+N23-SUMPRODUCT(1*('[2]Perfil Int Mensual'!$G$5:$MP$5=N$5)*('[2]Perfil Int Mensual'!$G$6:$MP$6=N$6)*('[2]Perfil Int Mensual'!$C$7:$C$29=$C23)*('[2]Perfil Int Mensual'!$G$7:$MP$29))</f>
        <v>0</v>
      </c>
      <c r="AB23" s="95">
        <f>+O23-SUMPRODUCT(1*('[2]Perfil Int Mensual'!$G$5:$MP$5=O$5)*('[2]Perfil Int Mensual'!$G$6:$MP$6=O$6)*('[2]Perfil Int Mensual'!$C$7:$C$29=$C23)*('[2]Perfil Int Mensual'!$G$7:$MP$29))</f>
        <v>0</v>
      </c>
      <c r="AC23" s="95">
        <f>+P23-SUMPRODUCT(1*('[2]Perfil Int Mensual'!$G$5:$MP$5=P$5)*('[2]Perfil Int Mensual'!$G$6:$MP$6=P$6)*('[2]Perfil Int Mensual'!$C$7:$C$29=$C23)*('[2]Perfil Int Mensual'!$G$7:$MP$29))</f>
        <v>0</v>
      </c>
      <c r="AD23" s="95">
        <f>+Q23-SUMPRODUCT(1*('[2]Perfil Int Mensual'!$G$5:$MP$5=Q$5)*('[2]Perfil Int Mensual'!$G$6:$MP$6=Q$6)*('[2]Perfil Int Mensual'!$C$7:$C$29=$C23)*('[2]Perfil Int Mensual'!$G$7:$MP$29))</f>
        <v>0</v>
      </c>
    </row>
    <row r="24" spans="1:30" x14ac:dyDescent="0.3">
      <c r="A24" s="131"/>
      <c r="B24" s="9" t="s">
        <v>23</v>
      </c>
      <c r="C24" s="9" t="s">
        <v>24</v>
      </c>
      <c r="D24" s="9" t="s">
        <v>109</v>
      </c>
      <c r="E24" s="95"/>
      <c r="F24" s="19">
        <v>1.1412100000000001E-3</v>
      </c>
      <c r="G24" s="19">
        <v>8.6866999999999999E-4</v>
      </c>
      <c r="H24" s="19">
        <v>6.7469000000000003E-4</v>
      </c>
      <c r="I24" s="19">
        <v>5.4986E-4</v>
      </c>
      <c r="J24" s="19">
        <v>2.4363E-4</v>
      </c>
      <c r="K24" s="19">
        <v>0</v>
      </c>
      <c r="L24" s="19">
        <v>0</v>
      </c>
      <c r="M24" s="19">
        <v>0</v>
      </c>
      <c r="N24" s="19">
        <v>0</v>
      </c>
      <c r="O24" s="19">
        <v>0</v>
      </c>
      <c r="P24" s="19">
        <v>0</v>
      </c>
      <c r="Q24" s="19">
        <v>0</v>
      </c>
      <c r="S24" s="95">
        <f>+F24-SUMPRODUCT(1*('[2]Perfil Int Mensual'!$G$5:$MP$5=F$5)*('[2]Perfil Int Mensual'!$G$6:$MP$6=F$6)*('[2]Perfil Int Mensual'!$C$7:$C$29=$C24)*('[2]Perfil Int Mensual'!$G$7:$MP$29))</f>
        <v>0</v>
      </c>
      <c r="T24" s="95">
        <f>+G24-SUMPRODUCT(1*('[2]Perfil Int Mensual'!$G$5:$MP$5=G$5)*('[2]Perfil Int Mensual'!$G$6:$MP$6=G$6)*('[2]Perfil Int Mensual'!$C$7:$C$29=$C24)*('[2]Perfil Int Mensual'!$G$7:$MP$29))</f>
        <v>0</v>
      </c>
      <c r="U24" s="95">
        <f>+H24-SUMPRODUCT(1*('[2]Perfil Int Mensual'!$G$5:$MP$5=H$5)*('[2]Perfil Int Mensual'!$G$6:$MP$6=H$6)*('[2]Perfil Int Mensual'!$C$7:$C$29=$C24)*('[2]Perfil Int Mensual'!$G$7:$MP$29))</f>
        <v>0</v>
      </c>
      <c r="V24" s="95">
        <f>+I24-SUMPRODUCT(1*('[2]Perfil Int Mensual'!$G$5:$MP$5=I$5)*('[2]Perfil Int Mensual'!$G$6:$MP$6=I$6)*('[2]Perfil Int Mensual'!$C$7:$C$29=$C24)*('[2]Perfil Int Mensual'!$G$7:$MP$29))</f>
        <v>0</v>
      </c>
      <c r="W24" s="95">
        <f>+J24-SUMPRODUCT(1*('[2]Perfil Int Mensual'!$G$5:$MP$5=J$5)*('[2]Perfil Int Mensual'!$G$6:$MP$6=J$6)*('[2]Perfil Int Mensual'!$C$7:$C$29=$C24)*('[2]Perfil Int Mensual'!$G$7:$MP$29))</f>
        <v>0</v>
      </c>
      <c r="X24" s="95">
        <f>+K24-SUMPRODUCT(1*('[2]Perfil Int Mensual'!$G$5:$MP$5=K$5)*('[2]Perfil Int Mensual'!$G$6:$MP$6=K$6)*('[2]Perfil Int Mensual'!$C$7:$C$29=$C24)*('[2]Perfil Int Mensual'!$G$7:$MP$29))</f>
        <v>0</v>
      </c>
      <c r="Y24" s="95">
        <f>+L24-SUMPRODUCT(1*('[2]Perfil Int Mensual'!$G$5:$MP$5=L$5)*('[2]Perfil Int Mensual'!$G$6:$MP$6=L$6)*('[2]Perfil Int Mensual'!$C$7:$C$29=$C24)*('[2]Perfil Int Mensual'!$G$7:$MP$29))</f>
        <v>0</v>
      </c>
      <c r="Z24" s="95">
        <f>+M24-SUMPRODUCT(1*('[2]Perfil Int Mensual'!$G$5:$MP$5=M$5)*('[2]Perfil Int Mensual'!$G$6:$MP$6=M$6)*('[2]Perfil Int Mensual'!$C$7:$C$29=$C24)*('[2]Perfil Int Mensual'!$G$7:$MP$29))</f>
        <v>0</v>
      </c>
      <c r="AA24" s="95">
        <f>+N24-SUMPRODUCT(1*('[2]Perfil Int Mensual'!$G$5:$MP$5=N$5)*('[2]Perfil Int Mensual'!$G$6:$MP$6=N$6)*('[2]Perfil Int Mensual'!$C$7:$C$29=$C24)*('[2]Perfil Int Mensual'!$G$7:$MP$29))</f>
        <v>0</v>
      </c>
      <c r="AB24" s="95">
        <f>+O24-SUMPRODUCT(1*('[2]Perfil Int Mensual'!$G$5:$MP$5=O$5)*('[2]Perfil Int Mensual'!$G$6:$MP$6=O$6)*('[2]Perfil Int Mensual'!$C$7:$C$29=$C24)*('[2]Perfil Int Mensual'!$G$7:$MP$29))</f>
        <v>0</v>
      </c>
      <c r="AC24" s="95">
        <f>+P24-SUMPRODUCT(1*('[2]Perfil Int Mensual'!$G$5:$MP$5=P$5)*('[2]Perfil Int Mensual'!$G$6:$MP$6=P$6)*('[2]Perfil Int Mensual'!$C$7:$C$29=$C24)*('[2]Perfil Int Mensual'!$G$7:$MP$29))</f>
        <v>0</v>
      </c>
      <c r="AD24" s="95">
        <f>+Q24-SUMPRODUCT(1*('[2]Perfil Int Mensual'!$G$5:$MP$5=Q$5)*('[2]Perfil Int Mensual'!$G$6:$MP$6=Q$6)*('[2]Perfil Int Mensual'!$C$7:$C$29=$C24)*('[2]Perfil Int Mensual'!$G$7:$MP$29))</f>
        <v>0</v>
      </c>
    </row>
    <row r="25" spans="1:30" x14ac:dyDescent="0.3">
      <c r="A25" s="131"/>
      <c r="B25" s="9" t="s">
        <v>187</v>
      </c>
      <c r="C25" s="9" t="s">
        <v>188</v>
      </c>
      <c r="D25" s="9" t="s">
        <v>110</v>
      </c>
      <c r="E25" s="95"/>
      <c r="F25" s="19">
        <v>0</v>
      </c>
      <c r="G25" s="19">
        <v>0</v>
      </c>
      <c r="H25" s="19">
        <v>0</v>
      </c>
      <c r="I25" s="19">
        <v>0</v>
      </c>
      <c r="J25" s="19">
        <v>0</v>
      </c>
      <c r="K25" s="19">
        <v>783.95176066096315</v>
      </c>
      <c r="L25" s="19">
        <v>813.78719519333595</v>
      </c>
      <c r="M25" s="19">
        <v>857.2294462325749</v>
      </c>
      <c r="N25" s="19">
        <v>886.83256919190364</v>
      </c>
      <c r="O25" s="19">
        <v>876.1462400518767</v>
      </c>
      <c r="P25" s="19">
        <v>909.30173776632466</v>
      </c>
      <c r="Q25" s="19">
        <v>879.96942364483027</v>
      </c>
      <c r="S25" s="95">
        <f>+F25-SUMPRODUCT(1*('[2]Perfil Int Mensual'!$G$5:$MP$5=F$5)*('[2]Perfil Int Mensual'!$G$6:$MP$6=F$6)*('[2]Perfil Int Mensual'!$C$7:$C$29=$C25)*('[2]Perfil Int Mensual'!$G$7:$MP$29))</f>
        <v>0</v>
      </c>
      <c r="T25" s="95">
        <f>+G25-SUMPRODUCT(1*('[2]Perfil Int Mensual'!$G$5:$MP$5=G$5)*('[2]Perfil Int Mensual'!$G$6:$MP$6=G$6)*('[2]Perfil Int Mensual'!$C$7:$C$29=$C25)*('[2]Perfil Int Mensual'!$G$7:$MP$29))</f>
        <v>0</v>
      </c>
      <c r="U25" s="95">
        <f>+H25-SUMPRODUCT(1*('[2]Perfil Int Mensual'!$G$5:$MP$5=H$5)*('[2]Perfil Int Mensual'!$G$6:$MP$6=H$6)*('[2]Perfil Int Mensual'!$C$7:$C$29=$C25)*('[2]Perfil Int Mensual'!$G$7:$MP$29))</f>
        <v>0</v>
      </c>
      <c r="V25" s="95">
        <f>+I25-SUMPRODUCT(1*('[2]Perfil Int Mensual'!$G$5:$MP$5=I$5)*('[2]Perfil Int Mensual'!$G$6:$MP$6=I$6)*('[2]Perfil Int Mensual'!$C$7:$C$29=$C25)*('[2]Perfil Int Mensual'!$G$7:$MP$29))</f>
        <v>0</v>
      </c>
      <c r="W25" s="95">
        <f>+J25-SUMPRODUCT(1*('[2]Perfil Int Mensual'!$G$5:$MP$5=J$5)*('[2]Perfil Int Mensual'!$G$6:$MP$6=J$6)*('[2]Perfil Int Mensual'!$C$7:$C$29=$C25)*('[2]Perfil Int Mensual'!$G$7:$MP$29))</f>
        <v>0</v>
      </c>
      <c r="X25" s="95">
        <f>+K25-SUMPRODUCT(1*('[2]Perfil Int Mensual'!$G$5:$MP$5=K$5)*('[2]Perfil Int Mensual'!$G$6:$MP$6=K$6)*('[2]Perfil Int Mensual'!$C$7:$C$29=$C25)*('[2]Perfil Int Mensual'!$G$7:$MP$29))</f>
        <v>0</v>
      </c>
      <c r="Y25" s="95">
        <f>+L25-SUMPRODUCT(1*('[2]Perfil Int Mensual'!$G$5:$MP$5=L$5)*('[2]Perfil Int Mensual'!$G$6:$MP$6=L$6)*('[2]Perfil Int Mensual'!$C$7:$C$29=$C25)*('[2]Perfil Int Mensual'!$G$7:$MP$29))</f>
        <v>0</v>
      </c>
      <c r="Z25" s="95">
        <f>+M25-SUMPRODUCT(1*('[2]Perfil Int Mensual'!$G$5:$MP$5=M$5)*('[2]Perfil Int Mensual'!$G$6:$MP$6=M$6)*('[2]Perfil Int Mensual'!$C$7:$C$29=$C25)*('[2]Perfil Int Mensual'!$G$7:$MP$29))</f>
        <v>0</v>
      </c>
      <c r="AA25" s="95">
        <f>+N25-SUMPRODUCT(1*('[2]Perfil Int Mensual'!$G$5:$MP$5=N$5)*('[2]Perfil Int Mensual'!$G$6:$MP$6=N$6)*('[2]Perfil Int Mensual'!$C$7:$C$29=$C25)*('[2]Perfil Int Mensual'!$G$7:$MP$29))</f>
        <v>0</v>
      </c>
      <c r="AB25" s="95">
        <f>+O25-SUMPRODUCT(1*('[2]Perfil Int Mensual'!$G$5:$MP$5=O$5)*('[2]Perfil Int Mensual'!$G$6:$MP$6=O$6)*('[2]Perfil Int Mensual'!$C$7:$C$29=$C25)*('[2]Perfil Int Mensual'!$G$7:$MP$29))</f>
        <v>0</v>
      </c>
      <c r="AC25" s="95">
        <f>+P25-SUMPRODUCT(1*('[2]Perfil Int Mensual'!$G$5:$MP$5=P$5)*('[2]Perfil Int Mensual'!$G$6:$MP$6=P$6)*('[2]Perfil Int Mensual'!$C$7:$C$29=$C25)*('[2]Perfil Int Mensual'!$G$7:$MP$29))</f>
        <v>0</v>
      </c>
      <c r="AD25" s="95">
        <f>+Q25-SUMPRODUCT(1*('[2]Perfil Int Mensual'!$G$5:$MP$5=Q$5)*('[2]Perfil Int Mensual'!$G$6:$MP$6=Q$6)*('[2]Perfil Int Mensual'!$C$7:$C$29=$C25)*('[2]Perfil Int Mensual'!$G$7:$MP$29))</f>
        <v>0</v>
      </c>
    </row>
    <row r="26" spans="1:30" customFormat="1" ht="6.75" customHeight="1" x14ac:dyDescent="0.3">
      <c r="B26" s="23"/>
      <c r="C26" s="14"/>
      <c r="D26" s="14"/>
      <c r="E26" s="24"/>
    </row>
    <row r="27" spans="1:30" ht="28.5" customHeight="1" x14ac:dyDescent="0.3">
      <c r="B27" s="175" t="s">
        <v>147</v>
      </c>
      <c r="C27" s="175"/>
      <c r="D27" s="175"/>
      <c r="E27" s="3"/>
      <c r="F27" s="91">
        <f t="shared" ref="F27:Q27" si="1">+SUM(F7:F25)</f>
        <v>392.55698333479194</v>
      </c>
      <c r="G27" s="91">
        <f t="shared" si="1"/>
        <v>171.3904634846659</v>
      </c>
      <c r="H27" s="91">
        <f t="shared" si="1"/>
        <v>1309.6286410578664</v>
      </c>
      <c r="I27" s="91">
        <f t="shared" si="1"/>
        <v>202.22082055346038</v>
      </c>
      <c r="J27" s="91">
        <f t="shared" si="1"/>
        <v>1269.99904674607</v>
      </c>
      <c r="K27" s="91">
        <f t="shared" si="1"/>
        <v>1559.997519906065</v>
      </c>
      <c r="L27" s="91">
        <f t="shared" si="1"/>
        <v>1112.1223647053521</v>
      </c>
      <c r="M27" s="91">
        <f t="shared" si="1"/>
        <v>1364.2712109300919</v>
      </c>
      <c r="N27" s="91">
        <f t="shared" si="1"/>
        <v>1620.9087089743525</v>
      </c>
      <c r="O27" s="91">
        <f t="shared" si="1"/>
        <v>1037.5488746373876</v>
      </c>
      <c r="P27" s="91">
        <f t="shared" si="1"/>
        <v>1359.3994975638052</v>
      </c>
      <c r="Q27" s="91">
        <f t="shared" si="1"/>
        <v>1690.9874011824616</v>
      </c>
    </row>
    <row r="28" spans="1:30" ht="16.5" customHeight="1" x14ac:dyDescent="0.3">
      <c r="B28" s="179" t="s">
        <v>162</v>
      </c>
      <c r="C28" s="179"/>
      <c r="D28" s="179"/>
      <c r="F28" s="7"/>
      <c r="G28" s="7"/>
      <c r="H28" s="7"/>
      <c r="I28" s="7"/>
      <c r="J28" s="7"/>
      <c r="K28" s="7"/>
      <c r="L28" s="7"/>
      <c r="M28" s="7"/>
      <c r="N28" s="7"/>
      <c r="O28" s="7"/>
      <c r="P28" s="7"/>
      <c r="Q28" s="7"/>
    </row>
    <row r="29" spans="1:30" x14ac:dyDescent="0.3">
      <c r="B29" s="179"/>
      <c r="C29" s="179"/>
      <c r="D29" s="179"/>
    </row>
    <row r="30" spans="1:30" x14ac:dyDescent="0.3">
      <c r="B30" s="115"/>
      <c r="C30" s="115"/>
      <c r="D30" s="115"/>
    </row>
    <row r="31" spans="1:30" x14ac:dyDescent="0.3">
      <c r="B31" s="115"/>
      <c r="C31" s="115"/>
      <c r="D31" s="115"/>
    </row>
    <row r="32" spans="1:30" ht="25.5" customHeight="1" x14ac:dyDescent="0.3">
      <c r="B32" s="22" t="s">
        <v>163</v>
      </c>
      <c r="C32"/>
      <c r="D32"/>
    </row>
    <row r="33" spans="1:30" x14ac:dyDescent="0.3">
      <c r="A33" s="98"/>
      <c r="B33" s="9" t="s">
        <v>165</v>
      </c>
      <c r="C33" s="9" t="s">
        <v>172</v>
      </c>
      <c r="D33" s="9" t="s">
        <v>164</v>
      </c>
      <c r="F33" s="19">
        <v>0</v>
      </c>
      <c r="G33" s="19">
        <v>0</v>
      </c>
      <c r="H33" s="19">
        <v>642.79001074774669</v>
      </c>
      <c r="I33" s="19">
        <v>0</v>
      </c>
      <c r="J33" s="19">
        <v>838.29658422533862</v>
      </c>
      <c r="K33" s="19">
        <v>0</v>
      </c>
      <c r="L33" s="19">
        <v>0</v>
      </c>
      <c r="M33" s="19">
        <v>0</v>
      </c>
      <c r="N33" s="19">
        <v>0</v>
      </c>
      <c r="O33" s="19">
        <v>0</v>
      </c>
      <c r="P33" s="19">
        <v>0</v>
      </c>
      <c r="Q33" s="19">
        <v>0</v>
      </c>
    </row>
    <row r="34" spans="1:30" customFormat="1" ht="6.75" customHeight="1" x14ac:dyDescent="0.3">
      <c r="B34" s="23"/>
      <c r="C34" s="14"/>
      <c r="D34" s="14"/>
      <c r="E34" s="24"/>
    </row>
    <row r="35" spans="1:30" ht="28.5" customHeight="1" x14ac:dyDescent="0.3">
      <c r="B35" s="175" t="s">
        <v>147</v>
      </c>
      <c r="C35" s="175"/>
      <c r="D35" s="175"/>
      <c r="E35" s="3"/>
      <c r="F35" s="91">
        <f>+SUM(F33:F33)</f>
        <v>0</v>
      </c>
      <c r="G35" s="91">
        <f t="shared" ref="G35:Q35" si="2">+SUM(G33:G33)</f>
        <v>0</v>
      </c>
      <c r="H35" s="91">
        <f t="shared" si="2"/>
        <v>642.79001074774669</v>
      </c>
      <c r="I35" s="91">
        <f t="shared" si="2"/>
        <v>0</v>
      </c>
      <c r="J35" s="91">
        <f t="shared" si="2"/>
        <v>838.29658422533862</v>
      </c>
      <c r="K35" s="91">
        <f t="shared" si="2"/>
        <v>0</v>
      </c>
      <c r="L35" s="91">
        <f t="shared" si="2"/>
        <v>0</v>
      </c>
      <c r="M35" s="91">
        <f t="shared" si="2"/>
        <v>0</v>
      </c>
      <c r="N35" s="91">
        <f t="shared" si="2"/>
        <v>0</v>
      </c>
      <c r="O35" s="91">
        <f t="shared" si="2"/>
        <v>0</v>
      </c>
      <c r="P35" s="91">
        <f t="shared" si="2"/>
        <v>0</v>
      </c>
      <c r="Q35" s="91">
        <f t="shared" si="2"/>
        <v>0</v>
      </c>
    </row>
    <row r="36" spans="1:30" x14ac:dyDescent="0.3">
      <c r="B36" s="115"/>
      <c r="C36" s="115"/>
      <c r="D36" s="115"/>
    </row>
    <row r="37" spans="1:30" x14ac:dyDescent="0.3">
      <c r="B37" s="115"/>
      <c r="C37" s="115"/>
      <c r="D37" s="115"/>
    </row>
    <row r="38" spans="1:30" x14ac:dyDescent="0.3">
      <c r="B38" s="115"/>
      <c r="C38" s="115"/>
      <c r="D38" s="115"/>
    </row>
    <row r="39" spans="1:30" x14ac:dyDescent="0.3">
      <c r="B39" s="115"/>
      <c r="C39" s="115"/>
      <c r="D39" s="115"/>
    </row>
    <row r="40" spans="1:30" ht="30.75" customHeight="1" x14ac:dyDescent="0.3">
      <c r="B40" s="185" t="s">
        <v>118</v>
      </c>
      <c r="C40" s="185"/>
      <c r="D40" s="185"/>
      <c r="M40" s="135"/>
      <c r="N40" s="135"/>
      <c r="O40" s="135"/>
      <c r="P40" s="135"/>
      <c r="Q40" s="135"/>
    </row>
    <row r="41" spans="1:30" x14ac:dyDescent="0.3">
      <c r="B41" s="177" t="s">
        <v>0</v>
      </c>
      <c r="C41" s="164" t="s">
        <v>1</v>
      </c>
      <c r="D41" s="164" t="s">
        <v>115</v>
      </c>
      <c r="F41" s="6">
        <v>2022</v>
      </c>
      <c r="G41" s="6">
        <v>2022</v>
      </c>
      <c r="H41" s="6">
        <v>2022</v>
      </c>
      <c r="I41" s="6">
        <v>2022</v>
      </c>
      <c r="J41" s="6">
        <v>2022</v>
      </c>
      <c r="K41" s="6">
        <v>2022</v>
      </c>
      <c r="L41" s="6">
        <v>2022</v>
      </c>
      <c r="M41" s="6">
        <v>2022</v>
      </c>
      <c r="N41" s="6">
        <v>2022</v>
      </c>
      <c r="O41" s="6">
        <v>2022</v>
      </c>
      <c r="P41" s="6">
        <v>2022</v>
      </c>
      <c r="Q41" s="6">
        <v>2022</v>
      </c>
    </row>
    <row r="42" spans="1:30" x14ac:dyDescent="0.3">
      <c r="B42" s="178"/>
      <c r="C42" s="165"/>
      <c r="D42" s="165"/>
      <c r="F42" s="6">
        <v>1</v>
      </c>
      <c r="G42" s="6">
        <f>+F42+1</f>
        <v>2</v>
      </c>
      <c r="H42" s="6">
        <f t="shared" ref="H42:Q42" si="3">+G42+1</f>
        <v>3</v>
      </c>
      <c r="I42" s="6">
        <f t="shared" si="3"/>
        <v>4</v>
      </c>
      <c r="J42" s="6">
        <f t="shared" si="3"/>
        <v>5</v>
      </c>
      <c r="K42" s="6">
        <f t="shared" si="3"/>
        <v>6</v>
      </c>
      <c r="L42" s="6">
        <f t="shared" si="3"/>
        <v>7</v>
      </c>
      <c r="M42" s="6">
        <f t="shared" si="3"/>
        <v>8</v>
      </c>
      <c r="N42" s="6">
        <f t="shared" si="3"/>
        <v>9</v>
      </c>
      <c r="O42" s="6">
        <f t="shared" si="3"/>
        <v>10</v>
      </c>
      <c r="P42" s="6">
        <f t="shared" si="3"/>
        <v>11</v>
      </c>
      <c r="Q42" s="6">
        <f t="shared" si="3"/>
        <v>12</v>
      </c>
    </row>
    <row r="43" spans="1:30" x14ac:dyDescent="0.3">
      <c r="A43" s="26" t="s">
        <v>59</v>
      </c>
      <c r="B43" s="9" t="s">
        <v>27</v>
      </c>
      <c r="C43" s="9" t="s">
        <v>28</v>
      </c>
      <c r="D43" s="9" t="s">
        <v>112</v>
      </c>
      <c r="E43" s="95"/>
      <c r="F43" s="19">
        <v>0</v>
      </c>
      <c r="G43" s="19">
        <v>0</v>
      </c>
      <c r="H43" s="19">
        <v>0</v>
      </c>
      <c r="I43" s="19">
        <v>0</v>
      </c>
      <c r="J43" s="19">
        <v>0</v>
      </c>
      <c r="K43" s="19">
        <v>0.57708484654282277</v>
      </c>
      <c r="L43" s="19">
        <v>0</v>
      </c>
      <c r="M43" s="19">
        <v>0</v>
      </c>
      <c r="N43" s="19">
        <v>0</v>
      </c>
      <c r="O43" s="19">
        <v>0</v>
      </c>
      <c r="P43" s="19">
        <v>0</v>
      </c>
      <c r="Q43" s="19">
        <v>0.78294633900348465</v>
      </c>
      <c r="S43" s="95">
        <f>+F43-SUMPRODUCT(1*('[2]Perfil Int Mensual'!$G$5:$MP$5=F$5)*('[2]Perfil Int Mensual'!$G$6:$MP$6=F$6)*('[2]Perfil Int Mensual'!$C$50:$C$68=$C43)*('[2]Perfil Int Mensual'!$G$50:$MP$68))</f>
        <v>0</v>
      </c>
      <c r="T43" s="95">
        <f>+G43-SUMPRODUCT(1*('[2]Perfil Int Mensual'!$G$5:$MP$5=G$5)*('[2]Perfil Int Mensual'!$G$6:$MP$6=G$6)*('[2]Perfil Int Mensual'!$C$50:$C$68=$C43)*('[2]Perfil Int Mensual'!$G$50:$MP$68))</f>
        <v>0</v>
      </c>
      <c r="U43" s="95">
        <f>+H43-SUMPRODUCT(1*('[2]Perfil Int Mensual'!$G$5:$MP$5=H$5)*('[2]Perfil Int Mensual'!$G$6:$MP$6=H$6)*('[2]Perfil Int Mensual'!$C$50:$C$68=$C43)*('[2]Perfil Int Mensual'!$G$50:$MP$68))</f>
        <v>0</v>
      </c>
      <c r="V43" s="95">
        <f>+I43-SUMPRODUCT(1*('[2]Perfil Int Mensual'!$G$5:$MP$5=I$5)*('[2]Perfil Int Mensual'!$G$6:$MP$6=I$6)*('[2]Perfil Int Mensual'!$C$50:$C$68=$C43)*('[2]Perfil Int Mensual'!$G$50:$MP$68))</f>
        <v>0</v>
      </c>
      <c r="W43" s="95">
        <f>+J43-SUMPRODUCT(1*('[2]Perfil Int Mensual'!$G$5:$MP$5=J$5)*('[2]Perfil Int Mensual'!$G$6:$MP$6=J$6)*('[2]Perfil Int Mensual'!$C$50:$C$68=$C43)*('[2]Perfil Int Mensual'!$G$50:$MP$68))</f>
        <v>0</v>
      </c>
      <c r="X43" s="95">
        <f>+K43-SUMPRODUCT(1*('[2]Perfil Int Mensual'!$G$5:$MP$5=K$5)*('[2]Perfil Int Mensual'!$G$6:$MP$6=K$6)*('[2]Perfil Int Mensual'!$C$50:$C$68=$C43)*('[2]Perfil Int Mensual'!$G$50:$MP$68))</f>
        <v>0</v>
      </c>
      <c r="Y43" s="95">
        <f>+L43-SUMPRODUCT(1*('[2]Perfil Int Mensual'!$G$5:$MP$5=L$5)*('[2]Perfil Int Mensual'!$G$6:$MP$6=L$6)*('[2]Perfil Int Mensual'!$C$50:$C$68=$C43)*('[2]Perfil Int Mensual'!$G$50:$MP$68))</f>
        <v>0</v>
      </c>
      <c r="Z43" s="95">
        <f>+M43-SUMPRODUCT(1*('[2]Perfil Int Mensual'!$G$5:$MP$5=M$5)*('[2]Perfil Int Mensual'!$G$6:$MP$6=M$6)*('[2]Perfil Int Mensual'!$C$50:$C$68=$C43)*('[2]Perfil Int Mensual'!$G$50:$MP$68))</f>
        <v>0</v>
      </c>
      <c r="AA43" s="95">
        <f>+N43-SUMPRODUCT(1*('[2]Perfil Int Mensual'!$G$5:$MP$5=N$5)*('[2]Perfil Int Mensual'!$G$6:$MP$6=N$6)*('[2]Perfil Int Mensual'!$C$50:$C$68=$C43)*('[2]Perfil Int Mensual'!$G$50:$MP$68))</f>
        <v>0</v>
      </c>
      <c r="AB43" s="95">
        <f>+O43-SUMPRODUCT(1*('[2]Perfil Int Mensual'!$G$5:$MP$5=O$5)*('[2]Perfil Int Mensual'!$G$6:$MP$6=O$6)*('[2]Perfil Int Mensual'!$C$50:$C$68=$C43)*('[2]Perfil Int Mensual'!$G$50:$MP$68))</f>
        <v>0</v>
      </c>
      <c r="AC43" s="95">
        <f>+P43-SUMPRODUCT(1*('[2]Perfil Int Mensual'!$G$5:$MP$5=P$5)*('[2]Perfil Int Mensual'!$G$6:$MP$6=P$6)*('[2]Perfil Int Mensual'!$C$50:$C$68=$C43)*('[2]Perfil Int Mensual'!$G$50:$MP$68))</f>
        <v>0</v>
      </c>
      <c r="AD43" s="95">
        <f>+Q43-SUMPRODUCT(1*('[2]Perfil Int Mensual'!$G$5:$MP$5=Q$5)*('[2]Perfil Int Mensual'!$G$6:$MP$6=Q$6)*('[2]Perfil Int Mensual'!$C$50:$C$68=$C43)*('[2]Perfil Int Mensual'!$G$50:$MP$68))</f>
        <v>0</v>
      </c>
    </row>
    <row r="44" spans="1:30" x14ac:dyDescent="0.3">
      <c r="A44" s="26" t="s">
        <v>59</v>
      </c>
      <c r="B44" s="9" t="s">
        <v>33</v>
      </c>
      <c r="C44" s="9" t="s">
        <v>34</v>
      </c>
      <c r="D44" s="9" t="s">
        <v>112</v>
      </c>
      <c r="E44" s="95"/>
      <c r="F44" s="19">
        <v>0</v>
      </c>
      <c r="G44" s="19">
        <v>0.21834759000000001</v>
      </c>
      <c r="H44" s="19">
        <v>0</v>
      </c>
      <c r="I44" s="19">
        <v>0</v>
      </c>
      <c r="J44" s="19">
        <v>0</v>
      </c>
      <c r="K44" s="19">
        <v>0</v>
      </c>
      <c r="L44" s="19">
        <v>0</v>
      </c>
      <c r="M44" s="19">
        <v>0.43972612349829915</v>
      </c>
      <c r="N44" s="19">
        <v>0</v>
      </c>
      <c r="O44" s="19">
        <v>0</v>
      </c>
      <c r="P44" s="19">
        <v>0</v>
      </c>
      <c r="Q44" s="19">
        <v>0</v>
      </c>
      <c r="S44" s="95">
        <f>+F44-SUMPRODUCT(1*('[2]Perfil Int Mensual'!$G$5:$MP$5=F$5)*('[2]Perfil Int Mensual'!$G$6:$MP$6=F$6)*('[2]Perfil Int Mensual'!$C$50:$C$68=$C44)*('[2]Perfil Int Mensual'!$G$50:$MP$68))</f>
        <v>0</v>
      </c>
      <c r="T44" s="95">
        <f>+G44-SUMPRODUCT(1*('[2]Perfil Int Mensual'!$G$5:$MP$5=G$5)*('[2]Perfil Int Mensual'!$G$6:$MP$6=G$6)*('[2]Perfil Int Mensual'!$C$50:$C$68=$C44)*('[2]Perfil Int Mensual'!$G$50:$MP$68))</f>
        <v>0</v>
      </c>
      <c r="U44" s="95">
        <f>+H44-SUMPRODUCT(1*('[2]Perfil Int Mensual'!$G$5:$MP$5=H$5)*('[2]Perfil Int Mensual'!$G$6:$MP$6=H$6)*('[2]Perfil Int Mensual'!$C$50:$C$68=$C44)*('[2]Perfil Int Mensual'!$G$50:$MP$68))</f>
        <v>0</v>
      </c>
      <c r="V44" s="95">
        <f>+I44-SUMPRODUCT(1*('[2]Perfil Int Mensual'!$G$5:$MP$5=I$5)*('[2]Perfil Int Mensual'!$G$6:$MP$6=I$6)*('[2]Perfil Int Mensual'!$C$50:$C$68=$C44)*('[2]Perfil Int Mensual'!$G$50:$MP$68))</f>
        <v>0</v>
      </c>
      <c r="W44" s="95">
        <f>+J44-SUMPRODUCT(1*('[2]Perfil Int Mensual'!$G$5:$MP$5=J$5)*('[2]Perfil Int Mensual'!$G$6:$MP$6=J$6)*('[2]Perfil Int Mensual'!$C$50:$C$68=$C44)*('[2]Perfil Int Mensual'!$G$50:$MP$68))</f>
        <v>0</v>
      </c>
      <c r="X44" s="95">
        <f>+K44-SUMPRODUCT(1*('[2]Perfil Int Mensual'!$G$5:$MP$5=K$5)*('[2]Perfil Int Mensual'!$G$6:$MP$6=K$6)*('[2]Perfil Int Mensual'!$C$50:$C$68=$C44)*('[2]Perfil Int Mensual'!$G$50:$MP$68))</f>
        <v>0</v>
      </c>
      <c r="Y44" s="95">
        <f>+L44-SUMPRODUCT(1*('[2]Perfil Int Mensual'!$G$5:$MP$5=L$5)*('[2]Perfil Int Mensual'!$G$6:$MP$6=L$6)*('[2]Perfil Int Mensual'!$C$50:$C$68=$C44)*('[2]Perfil Int Mensual'!$G$50:$MP$68))</f>
        <v>0</v>
      </c>
      <c r="Z44" s="95">
        <f>+M44-SUMPRODUCT(1*('[2]Perfil Int Mensual'!$G$5:$MP$5=M$5)*('[2]Perfil Int Mensual'!$G$6:$MP$6=M$6)*('[2]Perfil Int Mensual'!$C$50:$C$68=$C44)*('[2]Perfil Int Mensual'!$G$50:$MP$68))</f>
        <v>0</v>
      </c>
      <c r="AA44" s="95">
        <f>+N44-SUMPRODUCT(1*('[2]Perfil Int Mensual'!$G$5:$MP$5=N$5)*('[2]Perfil Int Mensual'!$G$6:$MP$6=N$6)*('[2]Perfil Int Mensual'!$C$50:$C$68=$C44)*('[2]Perfil Int Mensual'!$G$50:$MP$68))</f>
        <v>0</v>
      </c>
      <c r="AB44" s="95">
        <f>+O44-SUMPRODUCT(1*('[2]Perfil Int Mensual'!$G$5:$MP$5=O$5)*('[2]Perfil Int Mensual'!$G$6:$MP$6=O$6)*('[2]Perfil Int Mensual'!$C$50:$C$68=$C44)*('[2]Perfil Int Mensual'!$G$50:$MP$68))</f>
        <v>0</v>
      </c>
      <c r="AC44" s="95">
        <f>+P44-SUMPRODUCT(1*('[2]Perfil Int Mensual'!$G$5:$MP$5=P$5)*('[2]Perfil Int Mensual'!$G$6:$MP$6=P$6)*('[2]Perfil Int Mensual'!$C$50:$C$68=$C44)*('[2]Perfil Int Mensual'!$G$50:$MP$68))</f>
        <v>0</v>
      </c>
      <c r="AD44" s="95">
        <f>+Q44-SUMPRODUCT(1*('[2]Perfil Int Mensual'!$G$5:$MP$5=Q$5)*('[2]Perfil Int Mensual'!$G$6:$MP$6=Q$6)*('[2]Perfil Int Mensual'!$C$50:$C$68=$C44)*('[2]Perfil Int Mensual'!$G$50:$MP$68))</f>
        <v>0</v>
      </c>
    </row>
    <row r="45" spans="1:30" x14ac:dyDescent="0.3">
      <c r="A45" s="26" t="s">
        <v>59</v>
      </c>
      <c r="B45" s="9" t="s">
        <v>29</v>
      </c>
      <c r="C45" s="9" t="s">
        <v>30</v>
      </c>
      <c r="D45" s="9" t="s">
        <v>112</v>
      </c>
      <c r="E45" s="95"/>
      <c r="F45" s="19">
        <v>0</v>
      </c>
      <c r="G45" s="19">
        <v>0</v>
      </c>
      <c r="H45" s="19">
        <v>0</v>
      </c>
      <c r="I45" s="19">
        <v>0.50474604000000001</v>
      </c>
      <c r="J45" s="19">
        <v>0</v>
      </c>
      <c r="K45" s="19">
        <v>0</v>
      </c>
      <c r="L45" s="19">
        <v>0</v>
      </c>
      <c r="M45" s="19">
        <v>0</v>
      </c>
      <c r="N45" s="19">
        <v>0</v>
      </c>
      <c r="O45" s="19">
        <v>0.62748212000000003</v>
      </c>
      <c r="P45" s="19">
        <v>0</v>
      </c>
      <c r="Q45" s="19">
        <v>0</v>
      </c>
      <c r="S45" s="95">
        <f>+F45-SUMPRODUCT(1*('[2]Perfil Int Mensual'!$G$5:$MP$5=F$5)*('[2]Perfil Int Mensual'!$G$6:$MP$6=F$6)*('[2]Perfil Int Mensual'!$C$50:$C$68=$C45)*('[2]Perfil Int Mensual'!$G$50:$MP$68))</f>
        <v>0</v>
      </c>
      <c r="T45" s="95">
        <f>+G45-SUMPRODUCT(1*('[2]Perfil Int Mensual'!$G$5:$MP$5=G$5)*('[2]Perfil Int Mensual'!$G$6:$MP$6=G$6)*('[2]Perfil Int Mensual'!$C$50:$C$68=$C45)*('[2]Perfil Int Mensual'!$G$50:$MP$68))</f>
        <v>0</v>
      </c>
      <c r="U45" s="95">
        <f>+H45-SUMPRODUCT(1*('[2]Perfil Int Mensual'!$G$5:$MP$5=H$5)*('[2]Perfil Int Mensual'!$G$6:$MP$6=H$6)*('[2]Perfil Int Mensual'!$C$50:$C$68=$C45)*('[2]Perfil Int Mensual'!$G$50:$MP$68))</f>
        <v>0</v>
      </c>
      <c r="V45" s="95">
        <f>+I45-SUMPRODUCT(1*('[2]Perfil Int Mensual'!$G$5:$MP$5=I$5)*('[2]Perfil Int Mensual'!$G$6:$MP$6=I$6)*('[2]Perfil Int Mensual'!$C$50:$C$68=$C45)*('[2]Perfil Int Mensual'!$G$50:$MP$68))</f>
        <v>0</v>
      </c>
      <c r="W45" s="95">
        <f>+J45-SUMPRODUCT(1*('[2]Perfil Int Mensual'!$G$5:$MP$5=J$5)*('[2]Perfil Int Mensual'!$G$6:$MP$6=J$6)*('[2]Perfil Int Mensual'!$C$50:$C$68=$C45)*('[2]Perfil Int Mensual'!$G$50:$MP$68))</f>
        <v>0</v>
      </c>
      <c r="X45" s="95">
        <f>+K45-SUMPRODUCT(1*('[2]Perfil Int Mensual'!$G$5:$MP$5=K$5)*('[2]Perfil Int Mensual'!$G$6:$MP$6=K$6)*('[2]Perfil Int Mensual'!$C$50:$C$68=$C45)*('[2]Perfil Int Mensual'!$G$50:$MP$68))</f>
        <v>0</v>
      </c>
      <c r="Y45" s="95">
        <f>+L45-SUMPRODUCT(1*('[2]Perfil Int Mensual'!$G$5:$MP$5=L$5)*('[2]Perfil Int Mensual'!$G$6:$MP$6=L$6)*('[2]Perfil Int Mensual'!$C$50:$C$68=$C45)*('[2]Perfil Int Mensual'!$G$50:$MP$68))</f>
        <v>0</v>
      </c>
      <c r="Z45" s="95">
        <f>+M45-SUMPRODUCT(1*('[2]Perfil Int Mensual'!$G$5:$MP$5=M$5)*('[2]Perfil Int Mensual'!$G$6:$MP$6=M$6)*('[2]Perfil Int Mensual'!$C$50:$C$68=$C45)*('[2]Perfil Int Mensual'!$G$50:$MP$68))</f>
        <v>0</v>
      </c>
      <c r="AA45" s="95">
        <f>+N45-SUMPRODUCT(1*('[2]Perfil Int Mensual'!$G$5:$MP$5=N$5)*('[2]Perfil Int Mensual'!$G$6:$MP$6=N$6)*('[2]Perfil Int Mensual'!$C$50:$C$68=$C45)*('[2]Perfil Int Mensual'!$G$50:$MP$68))</f>
        <v>0</v>
      </c>
      <c r="AB45" s="95">
        <f>+O45-SUMPRODUCT(1*('[2]Perfil Int Mensual'!$G$5:$MP$5=O$5)*('[2]Perfil Int Mensual'!$G$6:$MP$6=O$6)*('[2]Perfil Int Mensual'!$C$50:$C$68=$C45)*('[2]Perfil Int Mensual'!$G$50:$MP$68))</f>
        <v>0</v>
      </c>
      <c r="AC45" s="95">
        <f>+P45-SUMPRODUCT(1*('[2]Perfil Int Mensual'!$G$5:$MP$5=P$5)*('[2]Perfil Int Mensual'!$G$6:$MP$6=P$6)*('[2]Perfil Int Mensual'!$C$50:$C$68=$C45)*('[2]Perfil Int Mensual'!$G$50:$MP$68))</f>
        <v>0</v>
      </c>
      <c r="AD45" s="95">
        <f>+Q45-SUMPRODUCT(1*('[2]Perfil Int Mensual'!$G$5:$MP$5=Q$5)*('[2]Perfil Int Mensual'!$G$6:$MP$6=Q$6)*('[2]Perfil Int Mensual'!$C$50:$C$68=$C45)*('[2]Perfil Int Mensual'!$G$50:$MP$68))</f>
        <v>0</v>
      </c>
    </row>
    <row r="46" spans="1:30" x14ac:dyDescent="0.3">
      <c r="A46" s="26" t="s">
        <v>59</v>
      </c>
      <c r="B46" s="9" t="s">
        <v>31</v>
      </c>
      <c r="C46" s="9" t="s">
        <v>32</v>
      </c>
      <c r="D46" s="9" t="s">
        <v>112</v>
      </c>
      <c r="E46" s="95"/>
      <c r="F46" s="19">
        <v>0</v>
      </c>
      <c r="G46" s="19">
        <v>0.11668459000000003</v>
      </c>
      <c r="H46" s="19">
        <v>0</v>
      </c>
      <c r="I46" s="19">
        <v>0</v>
      </c>
      <c r="J46" s="19">
        <v>0</v>
      </c>
      <c r="K46" s="19">
        <v>0</v>
      </c>
      <c r="L46" s="19">
        <v>0</v>
      </c>
      <c r="M46" s="19">
        <v>0.20374263991412564</v>
      </c>
      <c r="N46" s="19">
        <v>0</v>
      </c>
      <c r="O46" s="19">
        <v>0</v>
      </c>
      <c r="P46" s="19">
        <v>0</v>
      </c>
      <c r="Q46" s="19">
        <v>0</v>
      </c>
      <c r="S46" s="95">
        <f>+F46-SUMPRODUCT(1*('[2]Perfil Int Mensual'!$G$5:$MP$5=F$5)*('[2]Perfil Int Mensual'!$G$6:$MP$6=F$6)*('[2]Perfil Int Mensual'!$C$50:$C$68=$C46)*('[2]Perfil Int Mensual'!$G$50:$MP$68))</f>
        <v>0</v>
      </c>
      <c r="T46" s="95">
        <f>+G46-SUMPRODUCT(1*('[2]Perfil Int Mensual'!$G$5:$MP$5=G$5)*('[2]Perfil Int Mensual'!$G$6:$MP$6=G$6)*('[2]Perfil Int Mensual'!$C$50:$C$68=$C46)*('[2]Perfil Int Mensual'!$G$50:$MP$68))</f>
        <v>0</v>
      </c>
      <c r="U46" s="95">
        <f>+H46-SUMPRODUCT(1*('[2]Perfil Int Mensual'!$G$5:$MP$5=H$5)*('[2]Perfil Int Mensual'!$G$6:$MP$6=H$6)*('[2]Perfil Int Mensual'!$C$50:$C$68=$C46)*('[2]Perfil Int Mensual'!$G$50:$MP$68))</f>
        <v>0</v>
      </c>
      <c r="V46" s="95">
        <f>+I46-SUMPRODUCT(1*('[2]Perfil Int Mensual'!$G$5:$MP$5=I$5)*('[2]Perfil Int Mensual'!$G$6:$MP$6=I$6)*('[2]Perfil Int Mensual'!$C$50:$C$68=$C46)*('[2]Perfil Int Mensual'!$G$50:$MP$68))</f>
        <v>0</v>
      </c>
      <c r="W46" s="95">
        <f>+J46-SUMPRODUCT(1*('[2]Perfil Int Mensual'!$G$5:$MP$5=J$5)*('[2]Perfil Int Mensual'!$G$6:$MP$6=J$6)*('[2]Perfil Int Mensual'!$C$50:$C$68=$C46)*('[2]Perfil Int Mensual'!$G$50:$MP$68))</f>
        <v>0</v>
      </c>
      <c r="X46" s="95">
        <f>+K46-SUMPRODUCT(1*('[2]Perfil Int Mensual'!$G$5:$MP$5=K$5)*('[2]Perfil Int Mensual'!$G$6:$MP$6=K$6)*('[2]Perfil Int Mensual'!$C$50:$C$68=$C46)*('[2]Perfil Int Mensual'!$G$50:$MP$68))</f>
        <v>0</v>
      </c>
      <c r="Y46" s="95">
        <f>+L46-SUMPRODUCT(1*('[2]Perfil Int Mensual'!$G$5:$MP$5=L$5)*('[2]Perfil Int Mensual'!$G$6:$MP$6=L$6)*('[2]Perfil Int Mensual'!$C$50:$C$68=$C46)*('[2]Perfil Int Mensual'!$G$50:$MP$68))</f>
        <v>0</v>
      </c>
      <c r="Z46" s="95">
        <f>+M46-SUMPRODUCT(1*('[2]Perfil Int Mensual'!$G$5:$MP$5=M$5)*('[2]Perfil Int Mensual'!$G$6:$MP$6=M$6)*('[2]Perfil Int Mensual'!$C$50:$C$68=$C46)*('[2]Perfil Int Mensual'!$G$50:$MP$68))</f>
        <v>0</v>
      </c>
      <c r="AA46" s="95">
        <f>+N46-SUMPRODUCT(1*('[2]Perfil Int Mensual'!$G$5:$MP$5=N$5)*('[2]Perfil Int Mensual'!$G$6:$MP$6=N$6)*('[2]Perfil Int Mensual'!$C$50:$C$68=$C46)*('[2]Perfil Int Mensual'!$G$50:$MP$68))</f>
        <v>0</v>
      </c>
      <c r="AB46" s="95">
        <f>+O46-SUMPRODUCT(1*('[2]Perfil Int Mensual'!$G$5:$MP$5=O$5)*('[2]Perfil Int Mensual'!$G$6:$MP$6=O$6)*('[2]Perfil Int Mensual'!$C$50:$C$68=$C46)*('[2]Perfil Int Mensual'!$G$50:$MP$68))</f>
        <v>0</v>
      </c>
      <c r="AC46" s="95">
        <f>+P46-SUMPRODUCT(1*('[2]Perfil Int Mensual'!$G$5:$MP$5=P$5)*('[2]Perfil Int Mensual'!$G$6:$MP$6=P$6)*('[2]Perfil Int Mensual'!$C$50:$C$68=$C46)*('[2]Perfil Int Mensual'!$G$50:$MP$68))</f>
        <v>0</v>
      </c>
      <c r="AD46" s="95">
        <f>+Q46-SUMPRODUCT(1*('[2]Perfil Int Mensual'!$G$5:$MP$5=Q$5)*('[2]Perfil Int Mensual'!$G$6:$MP$6=Q$6)*('[2]Perfil Int Mensual'!$C$50:$C$68=$C46)*('[2]Perfil Int Mensual'!$G$50:$MP$68))</f>
        <v>0</v>
      </c>
    </row>
    <row r="47" spans="1:30" x14ac:dyDescent="0.3">
      <c r="A47" s="26" t="s">
        <v>59</v>
      </c>
      <c r="B47" s="9" t="s">
        <v>37</v>
      </c>
      <c r="C47" s="9" t="s">
        <v>38</v>
      </c>
      <c r="D47" s="9" t="s">
        <v>112</v>
      </c>
      <c r="E47" s="95"/>
      <c r="F47" s="19">
        <v>0</v>
      </c>
      <c r="G47" s="19">
        <v>0</v>
      </c>
      <c r="H47" s="19">
        <v>0</v>
      </c>
      <c r="I47" s="19">
        <v>5.5141650000000049E-2</v>
      </c>
      <c r="J47" s="19">
        <v>0</v>
      </c>
      <c r="K47" s="19">
        <v>0</v>
      </c>
      <c r="L47" s="19">
        <v>0</v>
      </c>
      <c r="M47" s="19">
        <v>0</v>
      </c>
      <c r="N47" s="19">
        <v>0</v>
      </c>
      <c r="O47" s="19">
        <v>0.13949190051024529</v>
      </c>
      <c r="P47" s="19">
        <v>0</v>
      </c>
      <c r="Q47" s="19">
        <v>0</v>
      </c>
      <c r="S47" s="95">
        <f>+F47-SUMPRODUCT(1*('[2]Perfil Int Mensual'!$G$5:$MP$5=F$5)*('[2]Perfil Int Mensual'!$G$6:$MP$6=F$6)*('[2]Perfil Int Mensual'!$C$50:$C$68=$C47)*('[2]Perfil Int Mensual'!$G$50:$MP$68))</f>
        <v>0</v>
      </c>
      <c r="T47" s="95">
        <f>+G47-SUMPRODUCT(1*('[2]Perfil Int Mensual'!$G$5:$MP$5=G$5)*('[2]Perfil Int Mensual'!$G$6:$MP$6=G$6)*('[2]Perfil Int Mensual'!$C$50:$C$68=$C47)*('[2]Perfil Int Mensual'!$G$50:$MP$68))</f>
        <v>0</v>
      </c>
      <c r="U47" s="95">
        <f>+H47-SUMPRODUCT(1*('[2]Perfil Int Mensual'!$G$5:$MP$5=H$5)*('[2]Perfil Int Mensual'!$G$6:$MP$6=H$6)*('[2]Perfil Int Mensual'!$C$50:$C$68=$C47)*('[2]Perfil Int Mensual'!$G$50:$MP$68))</f>
        <v>0</v>
      </c>
      <c r="V47" s="95">
        <f>+I47-SUMPRODUCT(1*('[2]Perfil Int Mensual'!$G$5:$MP$5=I$5)*('[2]Perfil Int Mensual'!$G$6:$MP$6=I$6)*('[2]Perfil Int Mensual'!$C$50:$C$68=$C47)*('[2]Perfil Int Mensual'!$G$50:$MP$68))</f>
        <v>0</v>
      </c>
      <c r="W47" s="95">
        <f>+J47-SUMPRODUCT(1*('[2]Perfil Int Mensual'!$G$5:$MP$5=J$5)*('[2]Perfil Int Mensual'!$G$6:$MP$6=J$6)*('[2]Perfil Int Mensual'!$C$50:$C$68=$C47)*('[2]Perfil Int Mensual'!$G$50:$MP$68))</f>
        <v>0</v>
      </c>
      <c r="X47" s="95">
        <f>+K47-SUMPRODUCT(1*('[2]Perfil Int Mensual'!$G$5:$MP$5=K$5)*('[2]Perfil Int Mensual'!$G$6:$MP$6=K$6)*('[2]Perfil Int Mensual'!$C$50:$C$68=$C47)*('[2]Perfil Int Mensual'!$G$50:$MP$68))</f>
        <v>0</v>
      </c>
      <c r="Y47" s="95">
        <f>+L47-SUMPRODUCT(1*('[2]Perfil Int Mensual'!$G$5:$MP$5=L$5)*('[2]Perfil Int Mensual'!$G$6:$MP$6=L$6)*('[2]Perfil Int Mensual'!$C$50:$C$68=$C47)*('[2]Perfil Int Mensual'!$G$50:$MP$68))</f>
        <v>0</v>
      </c>
      <c r="Z47" s="95">
        <f>+M47-SUMPRODUCT(1*('[2]Perfil Int Mensual'!$G$5:$MP$5=M$5)*('[2]Perfil Int Mensual'!$G$6:$MP$6=M$6)*('[2]Perfil Int Mensual'!$C$50:$C$68=$C47)*('[2]Perfil Int Mensual'!$G$50:$MP$68))</f>
        <v>0</v>
      </c>
      <c r="AA47" s="95">
        <f>+N47-SUMPRODUCT(1*('[2]Perfil Int Mensual'!$G$5:$MP$5=N$5)*('[2]Perfil Int Mensual'!$G$6:$MP$6=N$6)*('[2]Perfil Int Mensual'!$C$50:$C$68=$C47)*('[2]Perfil Int Mensual'!$G$50:$MP$68))</f>
        <v>0</v>
      </c>
      <c r="AB47" s="95">
        <f>+O47-SUMPRODUCT(1*('[2]Perfil Int Mensual'!$G$5:$MP$5=O$5)*('[2]Perfil Int Mensual'!$G$6:$MP$6=O$6)*('[2]Perfil Int Mensual'!$C$50:$C$68=$C47)*('[2]Perfil Int Mensual'!$G$50:$MP$68))</f>
        <v>0</v>
      </c>
      <c r="AC47" s="95">
        <f>+P47-SUMPRODUCT(1*('[2]Perfil Int Mensual'!$G$5:$MP$5=P$5)*('[2]Perfil Int Mensual'!$G$6:$MP$6=P$6)*('[2]Perfil Int Mensual'!$C$50:$C$68=$C47)*('[2]Perfil Int Mensual'!$G$50:$MP$68))</f>
        <v>0</v>
      </c>
      <c r="AD47" s="95">
        <f>+Q47-SUMPRODUCT(1*('[2]Perfil Int Mensual'!$G$5:$MP$5=Q$5)*('[2]Perfil Int Mensual'!$G$6:$MP$6=Q$6)*('[2]Perfil Int Mensual'!$C$50:$C$68=$C47)*('[2]Perfil Int Mensual'!$G$50:$MP$68))</f>
        <v>0</v>
      </c>
    </row>
    <row r="48" spans="1:30" x14ac:dyDescent="0.3">
      <c r="A48" s="26" t="s">
        <v>59</v>
      </c>
      <c r="B48" s="9" t="s">
        <v>35</v>
      </c>
      <c r="C48" s="9" t="s">
        <v>36</v>
      </c>
      <c r="D48" s="9" t="s">
        <v>112</v>
      </c>
      <c r="E48" s="95"/>
      <c r="F48" s="19">
        <v>0</v>
      </c>
      <c r="G48" s="19">
        <v>0</v>
      </c>
      <c r="H48" s="19">
        <v>0</v>
      </c>
      <c r="I48" s="19">
        <v>0</v>
      </c>
      <c r="J48" s="19">
        <v>5.429404999999999E-2</v>
      </c>
      <c r="K48" s="19">
        <v>0</v>
      </c>
      <c r="L48" s="19">
        <v>0</v>
      </c>
      <c r="M48" s="19">
        <v>0</v>
      </c>
      <c r="N48" s="19">
        <v>0</v>
      </c>
      <c r="O48" s="19">
        <v>0</v>
      </c>
      <c r="P48" s="19">
        <v>0.10798646099096151</v>
      </c>
      <c r="Q48" s="19">
        <v>0</v>
      </c>
      <c r="S48" s="95">
        <f>+F48-SUMPRODUCT(1*('[2]Perfil Int Mensual'!$G$5:$MP$5=F$5)*('[2]Perfil Int Mensual'!$G$6:$MP$6=F$6)*('[2]Perfil Int Mensual'!$C$50:$C$68=$C48)*('[2]Perfil Int Mensual'!$G$50:$MP$68))</f>
        <v>0</v>
      </c>
      <c r="T48" s="95">
        <f>+G48-SUMPRODUCT(1*('[2]Perfil Int Mensual'!$G$5:$MP$5=G$5)*('[2]Perfil Int Mensual'!$G$6:$MP$6=G$6)*('[2]Perfil Int Mensual'!$C$50:$C$68=$C48)*('[2]Perfil Int Mensual'!$G$50:$MP$68))</f>
        <v>0</v>
      </c>
      <c r="U48" s="95">
        <f>+H48-SUMPRODUCT(1*('[2]Perfil Int Mensual'!$G$5:$MP$5=H$5)*('[2]Perfil Int Mensual'!$G$6:$MP$6=H$6)*('[2]Perfil Int Mensual'!$C$50:$C$68=$C48)*('[2]Perfil Int Mensual'!$G$50:$MP$68))</f>
        <v>0</v>
      </c>
      <c r="V48" s="95">
        <f>+I48-SUMPRODUCT(1*('[2]Perfil Int Mensual'!$G$5:$MP$5=I$5)*('[2]Perfil Int Mensual'!$G$6:$MP$6=I$6)*('[2]Perfil Int Mensual'!$C$50:$C$68=$C48)*('[2]Perfil Int Mensual'!$G$50:$MP$68))</f>
        <v>0</v>
      </c>
      <c r="W48" s="95">
        <f>+J48-SUMPRODUCT(1*('[2]Perfil Int Mensual'!$G$5:$MP$5=J$5)*('[2]Perfil Int Mensual'!$G$6:$MP$6=J$6)*('[2]Perfil Int Mensual'!$C$50:$C$68=$C48)*('[2]Perfil Int Mensual'!$G$50:$MP$68))</f>
        <v>0</v>
      </c>
      <c r="X48" s="95">
        <f>+K48-SUMPRODUCT(1*('[2]Perfil Int Mensual'!$G$5:$MP$5=K$5)*('[2]Perfil Int Mensual'!$G$6:$MP$6=K$6)*('[2]Perfil Int Mensual'!$C$50:$C$68=$C48)*('[2]Perfil Int Mensual'!$G$50:$MP$68))</f>
        <v>0</v>
      </c>
      <c r="Y48" s="95">
        <f>+L48-SUMPRODUCT(1*('[2]Perfil Int Mensual'!$G$5:$MP$5=L$5)*('[2]Perfil Int Mensual'!$G$6:$MP$6=L$6)*('[2]Perfil Int Mensual'!$C$50:$C$68=$C48)*('[2]Perfil Int Mensual'!$G$50:$MP$68))</f>
        <v>0</v>
      </c>
      <c r="Z48" s="95">
        <f>+M48-SUMPRODUCT(1*('[2]Perfil Int Mensual'!$G$5:$MP$5=M$5)*('[2]Perfil Int Mensual'!$G$6:$MP$6=M$6)*('[2]Perfil Int Mensual'!$C$50:$C$68=$C48)*('[2]Perfil Int Mensual'!$G$50:$MP$68))</f>
        <v>0</v>
      </c>
      <c r="AA48" s="95">
        <f>+N48-SUMPRODUCT(1*('[2]Perfil Int Mensual'!$G$5:$MP$5=N$5)*('[2]Perfil Int Mensual'!$G$6:$MP$6=N$6)*('[2]Perfil Int Mensual'!$C$50:$C$68=$C48)*('[2]Perfil Int Mensual'!$G$50:$MP$68))</f>
        <v>0</v>
      </c>
      <c r="AB48" s="95">
        <f>+O48-SUMPRODUCT(1*('[2]Perfil Int Mensual'!$G$5:$MP$5=O$5)*('[2]Perfil Int Mensual'!$G$6:$MP$6=O$6)*('[2]Perfil Int Mensual'!$C$50:$C$68=$C48)*('[2]Perfil Int Mensual'!$G$50:$MP$68))</f>
        <v>0</v>
      </c>
      <c r="AC48" s="95">
        <f>+P48-SUMPRODUCT(1*('[2]Perfil Int Mensual'!$G$5:$MP$5=P$5)*('[2]Perfil Int Mensual'!$G$6:$MP$6=P$6)*('[2]Perfil Int Mensual'!$C$50:$C$68=$C48)*('[2]Perfil Int Mensual'!$G$50:$MP$68))</f>
        <v>0</v>
      </c>
      <c r="AD48" s="95">
        <f>+Q48-SUMPRODUCT(1*('[2]Perfil Int Mensual'!$G$5:$MP$5=Q$5)*('[2]Perfil Int Mensual'!$G$6:$MP$6=Q$6)*('[2]Perfil Int Mensual'!$C$50:$C$68=$C48)*('[2]Perfil Int Mensual'!$G$50:$MP$68))</f>
        <v>0</v>
      </c>
    </row>
    <row r="49" spans="1:30" x14ac:dyDescent="0.3">
      <c r="A49" s="26" t="s">
        <v>59</v>
      </c>
      <c r="B49" s="9" t="s">
        <v>155</v>
      </c>
      <c r="C49" s="9" t="s">
        <v>156</v>
      </c>
      <c r="D49" s="9" t="s">
        <v>112</v>
      </c>
      <c r="E49" s="95"/>
      <c r="F49" s="19">
        <v>0</v>
      </c>
      <c r="G49" s="19">
        <v>0</v>
      </c>
      <c r="H49" s="19">
        <v>0</v>
      </c>
      <c r="I49" s="19">
        <v>0</v>
      </c>
      <c r="J49" s="19">
        <v>2.5203188082191786E-2</v>
      </c>
      <c r="K49" s="19">
        <v>0</v>
      </c>
      <c r="L49" s="19">
        <v>0</v>
      </c>
      <c r="M49" s="19">
        <v>0</v>
      </c>
      <c r="N49" s="19">
        <v>0</v>
      </c>
      <c r="O49" s="19">
        <v>0</v>
      </c>
      <c r="P49" s="19">
        <v>7.5993411506849323E-2</v>
      </c>
      <c r="Q49" s="19">
        <v>0</v>
      </c>
      <c r="S49" s="95">
        <f>+F49-SUMPRODUCT(1*('[2]Perfil Int Mensual'!$G$5:$MP$5=F$5)*('[2]Perfil Int Mensual'!$G$6:$MP$6=F$6)*('[2]Perfil Int Mensual'!$C$50:$C$68=$C49)*('[2]Perfil Int Mensual'!$G$50:$MP$68))</f>
        <v>0</v>
      </c>
      <c r="T49" s="95">
        <f>+G49-SUMPRODUCT(1*('[2]Perfil Int Mensual'!$G$5:$MP$5=G$5)*('[2]Perfil Int Mensual'!$G$6:$MP$6=G$6)*('[2]Perfil Int Mensual'!$C$50:$C$68=$C49)*('[2]Perfil Int Mensual'!$G$50:$MP$68))</f>
        <v>0</v>
      </c>
      <c r="U49" s="95">
        <f>+H49-SUMPRODUCT(1*('[2]Perfil Int Mensual'!$G$5:$MP$5=H$5)*('[2]Perfil Int Mensual'!$G$6:$MP$6=H$6)*('[2]Perfil Int Mensual'!$C$50:$C$68=$C49)*('[2]Perfil Int Mensual'!$G$50:$MP$68))</f>
        <v>0</v>
      </c>
      <c r="V49" s="95">
        <f>+I49-SUMPRODUCT(1*('[2]Perfil Int Mensual'!$G$5:$MP$5=I$5)*('[2]Perfil Int Mensual'!$G$6:$MP$6=I$6)*('[2]Perfil Int Mensual'!$C$50:$C$68=$C49)*('[2]Perfil Int Mensual'!$G$50:$MP$68))</f>
        <v>0</v>
      </c>
      <c r="W49" s="95">
        <f>+J49-SUMPRODUCT(1*('[2]Perfil Int Mensual'!$G$5:$MP$5=J$5)*('[2]Perfil Int Mensual'!$G$6:$MP$6=J$6)*('[2]Perfil Int Mensual'!$C$50:$C$68=$C49)*('[2]Perfil Int Mensual'!$G$50:$MP$68))</f>
        <v>0</v>
      </c>
      <c r="X49" s="95">
        <f>+K49-SUMPRODUCT(1*('[2]Perfil Int Mensual'!$G$5:$MP$5=K$5)*('[2]Perfil Int Mensual'!$G$6:$MP$6=K$6)*('[2]Perfil Int Mensual'!$C$50:$C$68=$C49)*('[2]Perfil Int Mensual'!$G$50:$MP$68))</f>
        <v>0</v>
      </c>
      <c r="Y49" s="95">
        <f>+L49-SUMPRODUCT(1*('[2]Perfil Int Mensual'!$G$5:$MP$5=L$5)*('[2]Perfil Int Mensual'!$G$6:$MP$6=L$6)*('[2]Perfil Int Mensual'!$C$50:$C$68=$C49)*('[2]Perfil Int Mensual'!$G$50:$MP$68))</f>
        <v>0</v>
      </c>
      <c r="Z49" s="95">
        <f>+M49-SUMPRODUCT(1*('[2]Perfil Int Mensual'!$G$5:$MP$5=M$5)*('[2]Perfil Int Mensual'!$G$6:$MP$6=M$6)*('[2]Perfil Int Mensual'!$C$50:$C$68=$C49)*('[2]Perfil Int Mensual'!$G$50:$MP$68))</f>
        <v>0</v>
      </c>
      <c r="AA49" s="95">
        <f>+N49-SUMPRODUCT(1*('[2]Perfil Int Mensual'!$G$5:$MP$5=N$5)*('[2]Perfil Int Mensual'!$G$6:$MP$6=N$6)*('[2]Perfil Int Mensual'!$C$50:$C$68=$C49)*('[2]Perfil Int Mensual'!$G$50:$MP$68))</f>
        <v>0</v>
      </c>
      <c r="AB49" s="95">
        <f>+O49-SUMPRODUCT(1*('[2]Perfil Int Mensual'!$G$5:$MP$5=O$5)*('[2]Perfil Int Mensual'!$G$6:$MP$6=O$6)*('[2]Perfil Int Mensual'!$C$50:$C$68=$C49)*('[2]Perfil Int Mensual'!$G$50:$MP$68))</f>
        <v>0</v>
      </c>
      <c r="AC49" s="95">
        <f>+P49-SUMPRODUCT(1*('[2]Perfil Int Mensual'!$G$5:$MP$5=P$5)*('[2]Perfil Int Mensual'!$G$6:$MP$6=P$6)*('[2]Perfil Int Mensual'!$C$50:$C$68=$C49)*('[2]Perfil Int Mensual'!$G$50:$MP$68))</f>
        <v>0</v>
      </c>
      <c r="AD49" s="95">
        <f>+Q49-SUMPRODUCT(1*('[2]Perfil Int Mensual'!$G$5:$MP$5=Q$5)*('[2]Perfil Int Mensual'!$G$6:$MP$6=Q$6)*('[2]Perfil Int Mensual'!$C$50:$C$68=$C49)*('[2]Perfil Int Mensual'!$G$50:$MP$68))</f>
        <v>0</v>
      </c>
    </row>
    <row r="50" spans="1:30" x14ac:dyDescent="0.3">
      <c r="A50" s="26" t="s">
        <v>59</v>
      </c>
      <c r="B50" s="9" t="s">
        <v>39</v>
      </c>
      <c r="C50" s="9" t="s">
        <v>40</v>
      </c>
      <c r="D50" s="9" t="s">
        <v>112</v>
      </c>
      <c r="E50" s="95"/>
      <c r="F50" s="19">
        <v>0</v>
      </c>
      <c r="G50" s="19">
        <v>0</v>
      </c>
      <c r="H50" s="19">
        <v>0</v>
      </c>
      <c r="I50" s="19">
        <v>1.975243149636443E-2</v>
      </c>
      <c r="J50" s="19">
        <v>0</v>
      </c>
      <c r="K50" s="19">
        <v>0</v>
      </c>
      <c r="L50" s="19">
        <v>0</v>
      </c>
      <c r="M50" s="19">
        <v>0</v>
      </c>
      <c r="N50" s="19">
        <v>0</v>
      </c>
      <c r="O50" s="19">
        <v>1.6550833119062525E-2</v>
      </c>
      <c r="P50" s="19">
        <v>0</v>
      </c>
      <c r="Q50" s="19">
        <v>0</v>
      </c>
      <c r="S50" s="95">
        <f>+F50-SUMPRODUCT(1*('[2]Perfil Int Mensual'!$G$5:$MP$5=F$5)*('[2]Perfil Int Mensual'!$G$6:$MP$6=F$6)*('[2]Perfil Int Mensual'!$C$50:$C$68=$C50)*('[2]Perfil Int Mensual'!$G$50:$MP$68))</f>
        <v>0</v>
      </c>
      <c r="T50" s="95">
        <f>+G50-SUMPRODUCT(1*('[2]Perfil Int Mensual'!$G$5:$MP$5=G$5)*('[2]Perfil Int Mensual'!$G$6:$MP$6=G$6)*('[2]Perfil Int Mensual'!$C$50:$C$68=$C50)*('[2]Perfil Int Mensual'!$G$50:$MP$68))</f>
        <v>0</v>
      </c>
      <c r="U50" s="95">
        <f>+H50-SUMPRODUCT(1*('[2]Perfil Int Mensual'!$G$5:$MP$5=H$5)*('[2]Perfil Int Mensual'!$G$6:$MP$6=H$6)*('[2]Perfil Int Mensual'!$C$50:$C$68=$C50)*('[2]Perfil Int Mensual'!$G$50:$MP$68))</f>
        <v>0</v>
      </c>
      <c r="V50" s="95">
        <f>+I50-SUMPRODUCT(1*('[2]Perfil Int Mensual'!$G$5:$MP$5=I$5)*('[2]Perfil Int Mensual'!$G$6:$MP$6=I$6)*('[2]Perfil Int Mensual'!$C$50:$C$68=$C50)*('[2]Perfil Int Mensual'!$G$50:$MP$68))</f>
        <v>0</v>
      </c>
      <c r="W50" s="95">
        <f>+J50-SUMPRODUCT(1*('[2]Perfil Int Mensual'!$G$5:$MP$5=J$5)*('[2]Perfil Int Mensual'!$G$6:$MP$6=J$6)*('[2]Perfil Int Mensual'!$C$50:$C$68=$C50)*('[2]Perfil Int Mensual'!$G$50:$MP$68))</f>
        <v>0</v>
      </c>
      <c r="X50" s="95">
        <f>+K50-SUMPRODUCT(1*('[2]Perfil Int Mensual'!$G$5:$MP$5=K$5)*('[2]Perfil Int Mensual'!$G$6:$MP$6=K$6)*('[2]Perfil Int Mensual'!$C$50:$C$68=$C50)*('[2]Perfil Int Mensual'!$G$50:$MP$68))</f>
        <v>0</v>
      </c>
      <c r="Y50" s="95">
        <f>+L50-SUMPRODUCT(1*('[2]Perfil Int Mensual'!$G$5:$MP$5=L$5)*('[2]Perfil Int Mensual'!$G$6:$MP$6=L$6)*('[2]Perfil Int Mensual'!$C$50:$C$68=$C50)*('[2]Perfil Int Mensual'!$G$50:$MP$68))</f>
        <v>0</v>
      </c>
      <c r="Z50" s="95">
        <f>+M50-SUMPRODUCT(1*('[2]Perfil Int Mensual'!$G$5:$MP$5=M$5)*('[2]Perfil Int Mensual'!$G$6:$MP$6=M$6)*('[2]Perfil Int Mensual'!$C$50:$C$68=$C50)*('[2]Perfil Int Mensual'!$G$50:$MP$68))</f>
        <v>0</v>
      </c>
      <c r="AA50" s="95">
        <f>+N50-SUMPRODUCT(1*('[2]Perfil Int Mensual'!$G$5:$MP$5=N$5)*('[2]Perfil Int Mensual'!$G$6:$MP$6=N$6)*('[2]Perfil Int Mensual'!$C$50:$C$68=$C50)*('[2]Perfil Int Mensual'!$G$50:$MP$68))</f>
        <v>0</v>
      </c>
      <c r="AB50" s="95">
        <f>+O50-SUMPRODUCT(1*('[2]Perfil Int Mensual'!$G$5:$MP$5=O$5)*('[2]Perfil Int Mensual'!$G$6:$MP$6=O$6)*('[2]Perfil Int Mensual'!$C$50:$C$68=$C50)*('[2]Perfil Int Mensual'!$G$50:$MP$68))</f>
        <v>0</v>
      </c>
      <c r="AC50" s="95">
        <f>+P50-SUMPRODUCT(1*('[2]Perfil Int Mensual'!$G$5:$MP$5=P$5)*('[2]Perfil Int Mensual'!$G$6:$MP$6=P$6)*('[2]Perfil Int Mensual'!$C$50:$C$68=$C50)*('[2]Perfil Int Mensual'!$G$50:$MP$68))</f>
        <v>0</v>
      </c>
      <c r="AD50" s="95">
        <f>+Q50-SUMPRODUCT(1*('[2]Perfil Int Mensual'!$G$5:$MP$5=Q$5)*('[2]Perfil Int Mensual'!$G$6:$MP$6=Q$6)*('[2]Perfil Int Mensual'!$C$50:$C$68=$C50)*('[2]Perfil Int Mensual'!$G$50:$MP$68))</f>
        <v>0</v>
      </c>
    </row>
    <row r="51" spans="1:30" x14ac:dyDescent="0.3">
      <c r="A51" s="26" t="s">
        <v>59</v>
      </c>
      <c r="B51" s="9" t="s">
        <v>41</v>
      </c>
      <c r="C51" s="9" t="s">
        <v>42</v>
      </c>
      <c r="D51" s="9" t="s">
        <v>112</v>
      </c>
      <c r="E51" s="95"/>
      <c r="F51" s="19">
        <v>0</v>
      </c>
      <c r="G51" s="19">
        <v>0</v>
      </c>
      <c r="H51" s="19">
        <v>0</v>
      </c>
      <c r="I51" s="19">
        <v>0</v>
      </c>
      <c r="J51" s="19">
        <v>0</v>
      </c>
      <c r="K51" s="19">
        <v>0</v>
      </c>
      <c r="L51" s="19">
        <v>0</v>
      </c>
      <c r="M51" s="19">
        <v>0</v>
      </c>
      <c r="N51" s="19">
        <v>0</v>
      </c>
      <c r="O51" s="19">
        <v>0</v>
      </c>
      <c r="P51" s="19">
        <v>0</v>
      </c>
      <c r="Q51" s="19">
        <v>0</v>
      </c>
      <c r="S51" s="95">
        <f>+F51-SUMPRODUCT(1*('[2]Perfil Int Mensual'!$G$5:$MP$5=F$5)*('[2]Perfil Int Mensual'!$G$6:$MP$6=F$6)*('[2]Perfil Int Mensual'!$C$50:$C$68=$C51)*('[2]Perfil Int Mensual'!$G$50:$MP$68))</f>
        <v>0</v>
      </c>
      <c r="T51" s="95">
        <f>+G51-SUMPRODUCT(1*('[2]Perfil Int Mensual'!$G$5:$MP$5=G$5)*('[2]Perfil Int Mensual'!$G$6:$MP$6=G$6)*('[2]Perfil Int Mensual'!$C$50:$C$68=$C51)*('[2]Perfil Int Mensual'!$G$50:$MP$68))</f>
        <v>0</v>
      </c>
      <c r="U51" s="95">
        <f>+H51-SUMPRODUCT(1*('[2]Perfil Int Mensual'!$G$5:$MP$5=H$5)*('[2]Perfil Int Mensual'!$G$6:$MP$6=H$6)*('[2]Perfil Int Mensual'!$C$50:$C$68=$C51)*('[2]Perfil Int Mensual'!$G$50:$MP$68))</f>
        <v>0</v>
      </c>
      <c r="V51" s="95">
        <f>+I51-SUMPRODUCT(1*('[2]Perfil Int Mensual'!$G$5:$MP$5=I$5)*('[2]Perfil Int Mensual'!$G$6:$MP$6=I$6)*('[2]Perfil Int Mensual'!$C$50:$C$68=$C51)*('[2]Perfil Int Mensual'!$G$50:$MP$68))</f>
        <v>0</v>
      </c>
      <c r="W51" s="95">
        <f>+J51-SUMPRODUCT(1*('[2]Perfil Int Mensual'!$G$5:$MP$5=J$5)*('[2]Perfil Int Mensual'!$G$6:$MP$6=J$6)*('[2]Perfil Int Mensual'!$C$50:$C$68=$C51)*('[2]Perfil Int Mensual'!$G$50:$MP$68))</f>
        <v>0</v>
      </c>
      <c r="X51" s="95">
        <f>+K51-SUMPRODUCT(1*('[2]Perfil Int Mensual'!$G$5:$MP$5=K$5)*('[2]Perfil Int Mensual'!$G$6:$MP$6=K$6)*('[2]Perfil Int Mensual'!$C$50:$C$68=$C51)*('[2]Perfil Int Mensual'!$G$50:$MP$68))</f>
        <v>0</v>
      </c>
      <c r="Y51" s="95">
        <f>+L51-SUMPRODUCT(1*('[2]Perfil Int Mensual'!$G$5:$MP$5=L$5)*('[2]Perfil Int Mensual'!$G$6:$MP$6=L$6)*('[2]Perfil Int Mensual'!$C$50:$C$68=$C51)*('[2]Perfil Int Mensual'!$G$50:$MP$68))</f>
        <v>0</v>
      </c>
      <c r="Z51" s="95">
        <f>+M51-SUMPRODUCT(1*('[2]Perfil Int Mensual'!$G$5:$MP$5=M$5)*('[2]Perfil Int Mensual'!$G$6:$MP$6=M$6)*('[2]Perfil Int Mensual'!$C$50:$C$68=$C51)*('[2]Perfil Int Mensual'!$G$50:$MP$68))</f>
        <v>0</v>
      </c>
      <c r="AA51" s="95">
        <f>+N51-SUMPRODUCT(1*('[2]Perfil Int Mensual'!$G$5:$MP$5=N$5)*('[2]Perfil Int Mensual'!$G$6:$MP$6=N$6)*('[2]Perfil Int Mensual'!$C$50:$C$68=$C51)*('[2]Perfil Int Mensual'!$G$50:$MP$68))</f>
        <v>0</v>
      </c>
      <c r="AB51" s="95">
        <f>+O51-SUMPRODUCT(1*('[2]Perfil Int Mensual'!$G$5:$MP$5=O$5)*('[2]Perfil Int Mensual'!$G$6:$MP$6=O$6)*('[2]Perfil Int Mensual'!$C$50:$C$68=$C51)*('[2]Perfil Int Mensual'!$G$50:$MP$68))</f>
        <v>0</v>
      </c>
      <c r="AC51" s="95">
        <f>+P51-SUMPRODUCT(1*('[2]Perfil Int Mensual'!$G$5:$MP$5=P$5)*('[2]Perfil Int Mensual'!$G$6:$MP$6=P$6)*('[2]Perfil Int Mensual'!$C$50:$C$68=$C51)*('[2]Perfil Int Mensual'!$G$50:$MP$68))</f>
        <v>0</v>
      </c>
      <c r="AD51" s="95">
        <f>+Q51-SUMPRODUCT(1*('[2]Perfil Int Mensual'!$G$5:$MP$5=Q$5)*('[2]Perfil Int Mensual'!$G$6:$MP$6=Q$6)*('[2]Perfil Int Mensual'!$C$50:$C$68=$C51)*('[2]Perfil Int Mensual'!$G$50:$MP$68))</f>
        <v>0</v>
      </c>
    </row>
    <row r="52" spans="1:30" x14ac:dyDescent="0.3">
      <c r="A52" s="26" t="s">
        <v>59</v>
      </c>
      <c r="B52" s="9" t="s">
        <v>45</v>
      </c>
      <c r="C52" s="9" t="s">
        <v>46</v>
      </c>
      <c r="D52" s="9" t="s">
        <v>112</v>
      </c>
      <c r="E52" s="95"/>
      <c r="F52" s="19">
        <v>0</v>
      </c>
      <c r="G52" s="19">
        <v>0</v>
      </c>
      <c r="H52" s="19">
        <v>0</v>
      </c>
      <c r="I52" s="19">
        <v>0</v>
      </c>
      <c r="J52" s="19">
        <v>0</v>
      </c>
      <c r="K52" s="19">
        <v>0</v>
      </c>
      <c r="L52" s="19">
        <v>0</v>
      </c>
      <c r="M52" s="19">
        <v>0</v>
      </c>
      <c r="N52" s="19">
        <v>0</v>
      </c>
      <c r="O52" s="19">
        <v>0</v>
      </c>
      <c r="P52" s="19">
        <v>0</v>
      </c>
      <c r="Q52" s="19">
        <v>0</v>
      </c>
      <c r="S52" s="95">
        <f>+F52-SUMPRODUCT(1*('[2]Perfil Int Mensual'!$G$5:$MP$5=F$5)*('[2]Perfil Int Mensual'!$G$6:$MP$6=F$6)*('[2]Perfil Int Mensual'!$C$50:$C$68=$C52)*('[2]Perfil Int Mensual'!$G$50:$MP$68))</f>
        <v>0</v>
      </c>
      <c r="T52" s="95">
        <f>+G52-SUMPRODUCT(1*('[2]Perfil Int Mensual'!$G$5:$MP$5=G$5)*('[2]Perfil Int Mensual'!$G$6:$MP$6=G$6)*('[2]Perfil Int Mensual'!$C$50:$C$68=$C52)*('[2]Perfil Int Mensual'!$G$50:$MP$68))</f>
        <v>0</v>
      </c>
      <c r="U52" s="95">
        <f>+H52-SUMPRODUCT(1*('[2]Perfil Int Mensual'!$G$5:$MP$5=H$5)*('[2]Perfil Int Mensual'!$G$6:$MP$6=H$6)*('[2]Perfil Int Mensual'!$C$50:$C$68=$C52)*('[2]Perfil Int Mensual'!$G$50:$MP$68))</f>
        <v>0</v>
      </c>
      <c r="V52" s="95">
        <f>+I52-SUMPRODUCT(1*('[2]Perfil Int Mensual'!$G$5:$MP$5=I$5)*('[2]Perfil Int Mensual'!$G$6:$MP$6=I$6)*('[2]Perfil Int Mensual'!$C$50:$C$68=$C52)*('[2]Perfil Int Mensual'!$G$50:$MP$68))</f>
        <v>0</v>
      </c>
      <c r="W52" s="95">
        <f>+J52-SUMPRODUCT(1*('[2]Perfil Int Mensual'!$G$5:$MP$5=J$5)*('[2]Perfil Int Mensual'!$G$6:$MP$6=J$6)*('[2]Perfil Int Mensual'!$C$50:$C$68=$C52)*('[2]Perfil Int Mensual'!$G$50:$MP$68))</f>
        <v>0</v>
      </c>
      <c r="X52" s="95">
        <f>+K52-SUMPRODUCT(1*('[2]Perfil Int Mensual'!$G$5:$MP$5=K$5)*('[2]Perfil Int Mensual'!$G$6:$MP$6=K$6)*('[2]Perfil Int Mensual'!$C$50:$C$68=$C52)*('[2]Perfil Int Mensual'!$G$50:$MP$68))</f>
        <v>0</v>
      </c>
      <c r="Y52" s="95">
        <f>+L52-SUMPRODUCT(1*('[2]Perfil Int Mensual'!$G$5:$MP$5=L$5)*('[2]Perfil Int Mensual'!$G$6:$MP$6=L$6)*('[2]Perfil Int Mensual'!$C$50:$C$68=$C52)*('[2]Perfil Int Mensual'!$G$50:$MP$68))</f>
        <v>0</v>
      </c>
      <c r="Z52" s="95">
        <f>+M52-SUMPRODUCT(1*('[2]Perfil Int Mensual'!$G$5:$MP$5=M$5)*('[2]Perfil Int Mensual'!$G$6:$MP$6=M$6)*('[2]Perfil Int Mensual'!$C$50:$C$68=$C52)*('[2]Perfil Int Mensual'!$G$50:$MP$68))</f>
        <v>0</v>
      </c>
      <c r="AA52" s="95">
        <f>+N52-SUMPRODUCT(1*('[2]Perfil Int Mensual'!$G$5:$MP$5=N$5)*('[2]Perfil Int Mensual'!$G$6:$MP$6=N$6)*('[2]Perfil Int Mensual'!$C$50:$C$68=$C52)*('[2]Perfil Int Mensual'!$G$50:$MP$68))</f>
        <v>0</v>
      </c>
      <c r="AB52" s="95">
        <f>+O52-SUMPRODUCT(1*('[2]Perfil Int Mensual'!$G$5:$MP$5=O$5)*('[2]Perfil Int Mensual'!$G$6:$MP$6=O$6)*('[2]Perfil Int Mensual'!$C$50:$C$68=$C52)*('[2]Perfil Int Mensual'!$G$50:$MP$68))</f>
        <v>0</v>
      </c>
      <c r="AC52" s="95">
        <f>+P52-SUMPRODUCT(1*('[2]Perfil Int Mensual'!$G$5:$MP$5=P$5)*('[2]Perfil Int Mensual'!$G$6:$MP$6=P$6)*('[2]Perfil Int Mensual'!$C$50:$C$68=$C52)*('[2]Perfil Int Mensual'!$G$50:$MP$68))</f>
        <v>0</v>
      </c>
      <c r="AD52" s="95">
        <f>+Q52-SUMPRODUCT(1*('[2]Perfil Int Mensual'!$G$5:$MP$5=Q$5)*('[2]Perfil Int Mensual'!$G$6:$MP$6=Q$6)*('[2]Perfil Int Mensual'!$C$50:$C$68=$C52)*('[2]Perfil Int Mensual'!$G$50:$MP$68))</f>
        <v>0</v>
      </c>
    </row>
    <row r="53" spans="1:30" x14ac:dyDescent="0.3">
      <c r="A53" s="26" t="s">
        <v>59</v>
      </c>
      <c r="B53" s="9" t="s">
        <v>43</v>
      </c>
      <c r="C53" s="9" t="s">
        <v>44</v>
      </c>
      <c r="D53" s="9" t="s">
        <v>112</v>
      </c>
      <c r="E53" s="95"/>
      <c r="F53" s="19">
        <v>0</v>
      </c>
      <c r="G53" s="19">
        <v>1.9120900000000006E-3</v>
      </c>
      <c r="H53" s="19">
        <v>0</v>
      </c>
      <c r="I53" s="19">
        <v>0</v>
      </c>
      <c r="J53" s="19">
        <v>0</v>
      </c>
      <c r="K53" s="19">
        <v>0</v>
      </c>
      <c r="L53" s="19">
        <v>0</v>
      </c>
      <c r="M53" s="19">
        <v>0</v>
      </c>
      <c r="N53" s="19">
        <v>0</v>
      </c>
      <c r="O53" s="19">
        <v>0</v>
      </c>
      <c r="P53" s="19">
        <v>0</v>
      </c>
      <c r="Q53" s="19">
        <v>0</v>
      </c>
      <c r="S53" s="95">
        <f>+F53-SUMPRODUCT(1*('[2]Perfil Int Mensual'!$G$5:$MP$5=F$5)*('[2]Perfil Int Mensual'!$G$6:$MP$6=F$6)*('[2]Perfil Int Mensual'!$C$50:$C$68=$C53)*('[2]Perfil Int Mensual'!$G$50:$MP$68))</f>
        <v>0</v>
      </c>
      <c r="T53" s="95">
        <f>+G53-SUMPRODUCT(1*('[2]Perfil Int Mensual'!$G$5:$MP$5=G$5)*('[2]Perfil Int Mensual'!$G$6:$MP$6=G$6)*('[2]Perfil Int Mensual'!$C$50:$C$68=$C53)*('[2]Perfil Int Mensual'!$G$50:$MP$68))</f>
        <v>0</v>
      </c>
      <c r="U53" s="95">
        <f>+H53-SUMPRODUCT(1*('[2]Perfil Int Mensual'!$G$5:$MP$5=H$5)*('[2]Perfil Int Mensual'!$G$6:$MP$6=H$6)*('[2]Perfil Int Mensual'!$C$50:$C$68=$C53)*('[2]Perfil Int Mensual'!$G$50:$MP$68))</f>
        <v>0</v>
      </c>
      <c r="V53" s="95">
        <f>+I53-SUMPRODUCT(1*('[2]Perfil Int Mensual'!$G$5:$MP$5=I$5)*('[2]Perfil Int Mensual'!$G$6:$MP$6=I$6)*('[2]Perfil Int Mensual'!$C$50:$C$68=$C53)*('[2]Perfil Int Mensual'!$G$50:$MP$68))</f>
        <v>0</v>
      </c>
      <c r="W53" s="95">
        <f>+J53-SUMPRODUCT(1*('[2]Perfil Int Mensual'!$G$5:$MP$5=J$5)*('[2]Perfil Int Mensual'!$G$6:$MP$6=J$6)*('[2]Perfil Int Mensual'!$C$50:$C$68=$C53)*('[2]Perfil Int Mensual'!$G$50:$MP$68))</f>
        <v>0</v>
      </c>
      <c r="X53" s="95">
        <f>+K53-SUMPRODUCT(1*('[2]Perfil Int Mensual'!$G$5:$MP$5=K$5)*('[2]Perfil Int Mensual'!$G$6:$MP$6=K$6)*('[2]Perfil Int Mensual'!$C$50:$C$68=$C53)*('[2]Perfil Int Mensual'!$G$50:$MP$68))</f>
        <v>0</v>
      </c>
      <c r="Y53" s="95">
        <f>+L53-SUMPRODUCT(1*('[2]Perfil Int Mensual'!$G$5:$MP$5=L$5)*('[2]Perfil Int Mensual'!$G$6:$MP$6=L$6)*('[2]Perfil Int Mensual'!$C$50:$C$68=$C53)*('[2]Perfil Int Mensual'!$G$50:$MP$68))</f>
        <v>0</v>
      </c>
      <c r="Z53" s="95">
        <f>+M53-SUMPRODUCT(1*('[2]Perfil Int Mensual'!$G$5:$MP$5=M$5)*('[2]Perfil Int Mensual'!$G$6:$MP$6=M$6)*('[2]Perfil Int Mensual'!$C$50:$C$68=$C53)*('[2]Perfil Int Mensual'!$G$50:$MP$68))</f>
        <v>0</v>
      </c>
      <c r="AA53" s="95">
        <f>+N53-SUMPRODUCT(1*('[2]Perfil Int Mensual'!$G$5:$MP$5=N$5)*('[2]Perfil Int Mensual'!$G$6:$MP$6=N$6)*('[2]Perfil Int Mensual'!$C$50:$C$68=$C53)*('[2]Perfil Int Mensual'!$G$50:$MP$68))</f>
        <v>0</v>
      </c>
      <c r="AB53" s="95">
        <f>+O53-SUMPRODUCT(1*('[2]Perfil Int Mensual'!$G$5:$MP$5=O$5)*('[2]Perfil Int Mensual'!$G$6:$MP$6=O$6)*('[2]Perfil Int Mensual'!$C$50:$C$68=$C53)*('[2]Perfil Int Mensual'!$G$50:$MP$68))</f>
        <v>0</v>
      </c>
      <c r="AC53" s="95">
        <f>+P53-SUMPRODUCT(1*('[2]Perfil Int Mensual'!$G$5:$MP$5=P$5)*('[2]Perfil Int Mensual'!$G$6:$MP$6=P$6)*('[2]Perfil Int Mensual'!$C$50:$C$68=$C53)*('[2]Perfil Int Mensual'!$G$50:$MP$68))</f>
        <v>0</v>
      </c>
      <c r="AD53" s="95">
        <f>+Q53-SUMPRODUCT(1*('[2]Perfil Int Mensual'!$G$5:$MP$5=Q$5)*('[2]Perfil Int Mensual'!$G$6:$MP$6=Q$6)*('[2]Perfil Int Mensual'!$C$50:$C$68=$C53)*('[2]Perfil Int Mensual'!$G$50:$MP$68))</f>
        <v>0</v>
      </c>
    </row>
    <row r="54" spans="1:30" x14ac:dyDescent="0.3">
      <c r="A54" s="26" t="s">
        <v>59</v>
      </c>
      <c r="B54" s="9" t="s">
        <v>48</v>
      </c>
      <c r="C54" s="9" t="s">
        <v>49</v>
      </c>
      <c r="D54" s="9" t="s">
        <v>112</v>
      </c>
      <c r="E54" s="95"/>
      <c r="F54" s="19">
        <v>0</v>
      </c>
      <c r="G54" s="19">
        <v>0</v>
      </c>
      <c r="H54" s="19">
        <v>0.37241620913923806</v>
      </c>
      <c r="I54" s="19">
        <v>0</v>
      </c>
      <c r="J54" s="19">
        <v>0</v>
      </c>
      <c r="K54" s="19">
        <v>0</v>
      </c>
      <c r="L54" s="19">
        <v>0</v>
      </c>
      <c r="M54" s="19">
        <v>0</v>
      </c>
      <c r="N54" s="19">
        <v>0.39600669982209741</v>
      </c>
      <c r="O54" s="19">
        <v>0</v>
      </c>
      <c r="P54" s="19">
        <v>0</v>
      </c>
      <c r="Q54" s="19">
        <v>0</v>
      </c>
      <c r="S54" s="95">
        <f>+F54-SUMPRODUCT(1*('[2]Perfil Int Mensual'!$G$5:$MP$5=F$5)*('[2]Perfil Int Mensual'!$G$6:$MP$6=F$6)*('[2]Perfil Int Mensual'!$C$50:$C$68=$C54)*('[2]Perfil Int Mensual'!$G$50:$MP$68))</f>
        <v>0</v>
      </c>
      <c r="T54" s="95">
        <f>+G54-SUMPRODUCT(1*('[2]Perfil Int Mensual'!$G$5:$MP$5=G$5)*('[2]Perfil Int Mensual'!$G$6:$MP$6=G$6)*('[2]Perfil Int Mensual'!$C$50:$C$68=$C54)*('[2]Perfil Int Mensual'!$G$50:$MP$68))</f>
        <v>0</v>
      </c>
      <c r="U54" s="95">
        <f>+H54-SUMPRODUCT(1*('[2]Perfil Int Mensual'!$G$5:$MP$5=H$5)*('[2]Perfil Int Mensual'!$G$6:$MP$6=H$6)*('[2]Perfil Int Mensual'!$C$50:$C$68=$C54)*('[2]Perfil Int Mensual'!$G$50:$MP$68))</f>
        <v>0</v>
      </c>
      <c r="V54" s="95">
        <f>+I54-SUMPRODUCT(1*('[2]Perfil Int Mensual'!$G$5:$MP$5=I$5)*('[2]Perfil Int Mensual'!$G$6:$MP$6=I$6)*('[2]Perfil Int Mensual'!$C$50:$C$68=$C54)*('[2]Perfil Int Mensual'!$G$50:$MP$68))</f>
        <v>0</v>
      </c>
      <c r="W54" s="95">
        <f>+J54-SUMPRODUCT(1*('[2]Perfil Int Mensual'!$G$5:$MP$5=J$5)*('[2]Perfil Int Mensual'!$G$6:$MP$6=J$6)*('[2]Perfil Int Mensual'!$C$50:$C$68=$C54)*('[2]Perfil Int Mensual'!$G$50:$MP$68))</f>
        <v>0</v>
      </c>
      <c r="X54" s="95">
        <f>+K54-SUMPRODUCT(1*('[2]Perfil Int Mensual'!$G$5:$MP$5=K$5)*('[2]Perfil Int Mensual'!$G$6:$MP$6=K$6)*('[2]Perfil Int Mensual'!$C$50:$C$68=$C54)*('[2]Perfil Int Mensual'!$G$50:$MP$68))</f>
        <v>0</v>
      </c>
      <c r="Y54" s="95">
        <f>+L54-SUMPRODUCT(1*('[2]Perfil Int Mensual'!$G$5:$MP$5=L$5)*('[2]Perfil Int Mensual'!$G$6:$MP$6=L$6)*('[2]Perfil Int Mensual'!$C$50:$C$68=$C54)*('[2]Perfil Int Mensual'!$G$50:$MP$68))</f>
        <v>0</v>
      </c>
      <c r="Z54" s="95">
        <f>+M54-SUMPRODUCT(1*('[2]Perfil Int Mensual'!$G$5:$MP$5=M$5)*('[2]Perfil Int Mensual'!$G$6:$MP$6=M$6)*('[2]Perfil Int Mensual'!$C$50:$C$68=$C54)*('[2]Perfil Int Mensual'!$G$50:$MP$68))</f>
        <v>0</v>
      </c>
      <c r="AA54" s="95">
        <f>+N54-SUMPRODUCT(1*('[2]Perfil Int Mensual'!$G$5:$MP$5=N$5)*('[2]Perfil Int Mensual'!$G$6:$MP$6=N$6)*('[2]Perfil Int Mensual'!$C$50:$C$68=$C54)*('[2]Perfil Int Mensual'!$G$50:$MP$68))</f>
        <v>0</v>
      </c>
      <c r="AB54" s="95">
        <f>+O54-SUMPRODUCT(1*('[2]Perfil Int Mensual'!$G$5:$MP$5=O$5)*('[2]Perfil Int Mensual'!$G$6:$MP$6=O$6)*('[2]Perfil Int Mensual'!$C$50:$C$68=$C54)*('[2]Perfil Int Mensual'!$G$50:$MP$68))</f>
        <v>0</v>
      </c>
      <c r="AC54" s="95">
        <f>+P54-SUMPRODUCT(1*('[2]Perfil Int Mensual'!$G$5:$MP$5=P$5)*('[2]Perfil Int Mensual'!$G$6:$MP$6=P$6)*('[2]Perfil Int Mensual'!$C$50:$C$68=$C54)*('[2]Perfil Int Mensual'!$G$50:$MP$68))</f>
        <v>0</v>
      </c>
      <c r="AD54" s="95">
        <f>+Q54-SUMPRODUCT(1*('[2]Perfil Int Mensual'!$G$5:$MP$5=Q$5)*('[2]Perfil Int Mensual'!$G$6:$MP$6=Q$6)*('[2]Perfil Int Mensual'!$C$50:$C$68=$C54)*('[2]Perfil Int Mensual'!$G$50:$MP$68))</f>
        <v>0</v>
      </c>
    </row>
    <row r="55" spans="1:30" x14ac:dyDescent="0.3">
      <c r="A55" s="26" t="s">
        <v>59</v>
      </c>
      <c r="B55" s="9" t="s">
        <v>50</v>
      </c>
      <c r="C55" s="9" t="s">
        <v>51</v>
      </c>
      <c r="D55" s="9" t="s">
        <v>112</v>
      </c>
      <c r="E55" s="95"/>
      <c r="F55" s="19">
        <v>0</v>
      </c>
      <c r="G55" s="19">
        <v>0</v>
      </c>
      <c r="H55" s="19">
        <v>0</v>
      </c>
      <c r="I55" s="19">
        <v>0</v>
      </c>
      <c r="J55" s="19">
        <v>0</v>
      </c>
      <c r="K55" s="19">
        <v>0</v>
      </c>
      <c r="L55" s="19">
        <v>0</v>
      </c>
      <c r="M55" s="19">
        <v>0</v>
      </c>
      <c r="N55" s="19">
        <v>0</v>
      </c>
      <c r="O55" s="19">
        <v>0</v>
      </c>
      <c r="P55" s="19">
        <v>0</v>
      </c>
      <c r="Q55" s="19">
        <v>0</v>
      </c>
      <c r="S55" s="95">
        <f>+F55-SUMPRODUCT(1*('[2]Perfil Int Mensual'!$G$5:$MP$5=F$5)*('[2]Perfil Int Mensual'!$G$6:$MP$6=F$6)*('[2]Perfil Int Mensual'!$C$50:$C$68=$C55)*('[2]Perfil Int Mensual'!$G$50:$MP$68))</f>
        <v>0</v>
      </c>
      <c r="T55" s="95">
        <f>+G55-SUMPRODUCT(1*('[2]Perfil Int Mensual'!$G$5:$MP$5=G$5)*('[2]Perfil Int Mensual'!$G$6:$MP$6=G$6)*('[2]Perfil Int Mensual'!$C$50:$C$68=$C55)*('[2]Perfil Int Mensual'!$G$50:$MP$68))</f>
        <v>0</v>
      </c>
      <c r="U55" s="95">
        <f>+H55-SUMPRODUCT(1*('[2]Perfil Int Mensual'!$G$5:$MP$5=H$5)*('[2]Perfil Int Mensual'!$G$6:$MP$6=H$6)*('[2]Perfil Int Mensual'!$C$50:$C$68=$C55)*('[2]Perfil Int Mensual'!$G$50:$MP$68))</f>
        <v>0</v>
      </c>
      <c r="V55" s="95">
        <f>+I55-SUMPRODUCT(1*('[2]Perfil Int Mensual'!$G$5:$MP$5=I$5)*('[2]Perfil Int Mensual'!$G$6:$MP$6=I$6)*('[2]Perfil Int Mensual'!$C$50:$C$68=$C55)*('[2]Perfil Int Mensual'!$G$50:$MP$68))</f>
        <v>0</v>
      </c>
      <c r="W55" s="95">
        <f>+J55-SUMPRODUCT(1*('[2]Perfil Int Mensual'!$G$5:$MP$5=J$5)*('[2]Perfil Int Mensual'!$G$6:$MP$6=J$6)*('[2]Perfil Int Mensual'!$C$50:$C$68=$C55)*('[2]Perfil Int Mensual'!$G$50:$MP$68))</f>
        <v>0</v>
      </c>
      <c r="X55" s="95">
        <f>+K55-SUMPRODUCT(1*('[2]Perfil Int Mensual'!$G$5:$MP$5=K$5)*('[2]Perfil Int Mensual'!$G$6:$MP$6=K$6)*('[2]Perfil Int Mensual'!$C$50:$C$68=$C55)*('[2]Perfil Int Mensual'!$G$50:$MP$68))</f>
        <v>0</v>
      </c>
      <c r="Y55" s="95">
        <f>+L55-SUMPRODUCT(1*('[2]Perfil Int Mensual'!$G$5:$MP$5=L$5)*('[2]Perfil Int Mensual'!$G$6:$MP$6=L$6)*('[2]Perfil Int Mensual'!$C$50:$C$68=$C55)*('[2]Perfil Int Mensual'!$G$50:$MP$68))</f>
        <v>0</v>
      </c>
      <c r="Z55" s="95">
        <f>+M55-SUMPRODUCT(1*('[2]Perfil Int Mensual'!$G$5:$MP$5=M$5)*('[2]Perfil Int Mensual'!$G$6:$MP$6=M$6)*('[2]Perfil Int Mensual'!$C$50:$C$68=$C55)*('[2]Perfil Int Mensual'!$G$50:$MP$68))</f>
        <v>0</v>
      </c>
      <c r="AA55" s="95">
        <f>+N55-SUMPRODUCT(1*('[2]Perfil Int Mensual'!$G$5:$MP$5=N$5)*('[2]Perfil Int Mensual'!$G$6:$MP$6=N$6)*('[2]Perfil Int Mensual'!$C$50:$C$68=$C55)*('[2]Perfil Int Mensual'!$G$50:$MP$68))</f>
        <v>0</v>
      </c>
      <c r="AB55" s="95">
        <f>+O55-SUMPRODUCT(1*('[2]Perfil Int Mensual'!$G$5:$MP$5=O$5)*('[2]Perfil Int Mensual'!$G$6:$MP$6=O$6)*('[2]Perfil Int Mensual'!$C$50:$C$68=$C55)*('[2]Perfil Int Mensual'!$G$50:$MP$68))</f>
        <v>0</v>
      </c>
      <c r="AC55" s="95">
        <f>+P55-SUMPRODUCT(1*('[2]Perfil Int Mensual'!$G$5:$MP$5=P$5)*('[2]Perfil Int Mensual'!$G$6:$MP$6=P$6)*('[2]Perfil Int Mensual'!$C$50:$C$68=$C55)*('[2]Perfil Int Mensual'!$G$50:$MP$68))</f>
        <v>0</v>
      </c>
      <c r="AD55" s="95">
        <f>+Q55-SUMPRODUCT(1*('[2]Perfil Int Mensual'!$G$5:$MP$5=Q$5)*('[2]Perfil Int Mensual'!$G$6:$MP$6=Q$6)*('[2]Perfil Int Mensual'!$C$50:$C$68=$C55)*('[2]Perfil Int Mensual'!$G$50:$MP$68))</f>
        <v>0</v>
      </c>
    </row>
    <row r="56" spans="1:30" x14ac:dyDescent="0.3">
      <c r="A56" s="26" t="s">
        <v>59</v>
      </c>
      <c r="B56" s="9" t="s">
        <v>154</v>
      </c>
      <c r="C56" s="9" t="s">
        <v>153</v>
      </c>
      <c r="D56" s="9" t="s">
        <v>113</v>
      </c>
      <c r="E56" s="95"/>
      <c r="F56" s="19">
        <v>0</v>
      </c>
      <c r="G56" s="19">
        <v>0</v>
      </c>
      <c r="H56" s="19">
        <v>11.261649999999999</v>
      </c>
      <c r="I56" s="19">
        <v>0</v>
      </c>
      <c r="J56" s="19">
        <v>0</v>
      </c>
      <c r="K56" s="19">
        <v>0</v>
      </c>
      <c r="L56" s="19">
        <v>0</v>
      </c>
      <c r="M56" s="19">
        <v>0</v>
      </c>
      <c r="N56" s="19">
        <v>11.261649999999999</v>
      </c>
      <c r="O56" s="19">
        <v>0</v>
      </c>
      <c r="P56" s="19">
        <v>0</v>
      </c>
      <c r="Q56" s="19">
        <v>0</v>
      </c>
      <c r="S56" s="95">
        <f>+F56-SUMPRODUCT(1*('[2]Perfil Int Mensual'!$G$5:$MP$5=F$5)*('[2]Perfil Int Mensual'!$G$6:$MP$6=F$6)*('[2]Perfil Int Mensual'!$C$50:$C$68=$C56)*('[2]Perfil Int Mensual'!$G$50:$MP$68))</f>
        <v>0</v>
      </c>
      <c r="T56" s="95">
        <f>+G56-SUMPRODUCT(1*('[2]Perfil Int Mensual'!$G$5:$MP$5=G$5)*('[2]Perfil Int Mensual'!$G$6:$MP$6=G$6)*('[2]Perfil Int Mensual'!$C$50:$C$68=$C56)*('[2]Perfil Int Mensual'!$G$50:$MP$68))</f>
        <v>0</v>
      </c>
      <c r="U56" s="95">
        <f>+H56-SUMPRODUCT(1*('[2]Perfil Int Mensual'!$G$5:$MP$5=H$5)*('[2]Perfil Int Mensual'!$G$6:$MP$6=H$6)*('[2]Perfil Int Mensual'!$C$50:$C$68=$C56)*('[2]Perfil Int Mensual'!$G$50:$MP$68))</f>
        <v>0</v>
      </c>
      <c r="V56" s="95">
        <f>+I56-SUMPRODUCT(1*('[2]Perfil Int Mensual'!$G$5:$MP$5=I$5)*('[2]Perfil Int Mensual'!$G$6:$MP$6=I$6)*('[2]Perfil Int Mensual'!$C$50:$C$68=$C56)*('[2]Perfil Int Mensual'!$G$50:$MP$68))</f>
        <v>0</v>
      </c>
      <c r="W56" s="95">
        <f>+J56-SUMPRODUCT(1*('[2]Perfil Int Mensual'!$G$5:$MP$5=J$5)*('[2]Perfil Int Mensual'!$G$6:$MP$6=J$6)*('[2]Perfil Int Mensual'!$C$50:$C$68=$C56)*('[2]Perfil Int Mensual'!$G$50:$MP$68))</f>
        <v>0</v>
      </c>
      <c r="X56" s="95">
        <f>+K56-SUMPRODUCT(1*('[2]Perfil Int Mensual'!$G$5:$MP$5=K$5)*('[2]Perfil Int Mensual'!$G$6:$MP$6=K$6)*('[2]Perfil Int Mensual'!$C$50:$C$68=$C56)*('[2]Perfil Int Mensual'!$G$50:$MP$68))</f>
        <v>0</v>
      </c>
      <c r="Y56" s="95">
        <f>+L56-SUMPRODUCT(1*('[2]Perfil Int Mensual'!$G$5:$MP$5=L$5)*('[2]Perfil Int Mensual'!$G$6:$MP$6=L$6)*('[2]Perfil Int Mensual'!$C$50:$C$68=$C56)*('[2]Perfil Int Mensual'!$G$50:$MP$68))</f>
        <v>0</v>
      </c>
      <c r="Z56" s="95">
        <f>+M56-SUMPRODUCT(1*('[2]Perfil Int Mensual'!$G$5:$MP$5=M$5)*('[2]Perfil Int Mensual'!$G$6:$MP$6=M$6)*('[2]Perfil Int Mensual'!$C$50:$C$68=$C56)*('[2]Perfil Int Mensual'!$G$50:$MP$68))</f>
        <v>0</v>
      </c>
      <c r="AA56" s="95">
        <f>+N56-SUMPRODUCT(1*('[2]Perfil Int Mensual'!$G$5:$MP$5=N$5)*('[2]Perfil Int Mensual'!$G$6:$MP$6=N$6)*('[2]Perfil Int Mensual'!$C$50:$C$68=$C56)*('[2]Perfil Int Mensual'!$G$50:$MP$68))</f>
        <v>0</v>
      </c>
      <c r="AB56" s="95">
        <f>+O56-SUMPRODUCT(1*('[2]Perfil Int Mensual'!$G$5:$MP$5=O$5)*('[2]Perfil Int Mensual'!$G$6:$MP$6=O$6)*('[2]Perfil Int Mensual'!$C$50:$C$68=$C56)*('[2]Perfil Int Mensual'!$G$50:$MP$68))</f>
        <v>0</v>
      </c>
      <c r="AC56" s="95">
        <f>+P56-SUMPRODUCT(1*('[2]Perfil Int Mensual'!$G$5:$MP$5=P$5)*('[2]Perfil Int Mensual'!$G$6:$MP$6=P$6)*('[2]Perfil Int Mensual'!$C$50:$C$68=$C56)*('[2]Perfil Int Mensual'!$G$50:$MP$68))</f>
        <v>0</v>
      </c>
      <c r="AD56" s="95">
        <f>+Q56-SUMPRODUCT(1*('[2]Perfil Int Mensual'!$G$5:$MP$5=Q$5)*('[2]Perfil Int Mensual'!$G$6:$MP$6=Q$6)*('[2]Perfil Int Mensual'!$C$50:$C$68=$C56)*('[2]Perfil Int Mensual'!$G$50:$MP$68))</f>
        <v>0</v>
      </c>
    </row>
    <row r="57" spans="1:30" customFormat="1" ht="6.75" customHeight="1" x14ac:dyDescent="0.3">
      <c r="B57" s="23"/>
      <c r="C57" s="14"/>
      <c r="D57" s="14"/>
      <c r="E57" s="24"/>
    </row>
    <row r="58" spans="1:30" ht="28.5" customHeight="1" x14ac:dyDescent="0.3">
      <c r="B58" s="175" t="s">
        <v>148</v>
      </c>
      <c r="C58" s="175"/>
      <c r="D58" s="175"/>
      <c r="E58" s="3"/>
      <c r="F58" s="91">
        <f t="shared" ref="F58:Q58" si="4">+SUM(F43:F56)</f>
        <v>0</v>
      </c>
      <c r="G58" s="91">
        <f t="shared" si="4"/>
        <v>0.33694426999999999</v>
      </c>
      <c r="H58" s="91">
        <f t="shared" si="4"/>
        <v>11.634066209139238</v>
      </c>
      <c r="I58" s="91">
        <f t="shared" si="4"/>
        <v>0.57964012149636446</v>
      </c>
      <c r="J58" s="91">
        <f t="shared" si="4"/>
        <v>7.9497238082191779E-2</v>
      </c>
      <c r="K58" s="91">
        <f t="shared" si="4"/>
        <v>0.57708484654282277</v>
      </c>
      <c r="L58" s="91">
        <f t="shared" si="4"/>
        <v>0</v>
      </c>
      <c r="M58" s="91">
        <f t="shared" si="4"/>
        <v>0.64346876341242476</v>
      </c>
      <c r="N58" s="91">
        <f t="shared" si="4"/>
        <v>11.657656699822097</v>
      </c>
      <c r="O58" s="91">
        <f t="shared" si="4"/>
        <v>0.78352485362930779</v>
      </c>
      <c r="P58" s="91">
        <f t="shared" si="4"/>
        <v>0.18397987249781084</v>
      </c>
      <c r="Q58" s="91">
        <f t="shared" si="4"/>
        <v>0.78294633900348465</v>
      </c>
    </row>
    <row r="59" spans="1:30" x14ac:dyDescent="0.3">
      <c r="B59" s="4"/>
      <c r="C59" s="4"/>
      <c r="D59" s="4"/>
      <c r="F59" s="16"/>
      <c r="G59" s="16"/>
      <c r="H59" s="16"/>
      <c r="I59" s="16"/>
      <c r="J59" s="16"/>
      <c r="K59" s="16"/>
      <c r="L59" s="16"/>
      <c r="M59" s="16"/>
      <c r="N59" s="16"/>
      <c r="O59" s="16"/>
      <c r="P59" s="16"/>
      <c r="Q59" s="16"/>
    </row>
    <row r="60" spans="1:30" x14ac:dyDescent="0.3">
      <c r="B60" s="4"/>
      <c r="C60" s="4"/>
      <c r="D60" s="4"/>
      <c r="F60" s="16"/>
      <c r="G60" s="16"/>
      <c r="H60" s="16"/>
      <c r="I60" s="16"/>
      <c r="J60" s="16"/>
      <c r="K60" s="16"/>
      <c r="L60" s="16"/>
      <c r="M60" s="16"/>
      <c r="N60" s="16"/>
      <c r="O60" s="16"/>
      <c r="P60" s="16"/>
      <c r="Q60" s="16"/>
    </row>
    <row r="61" spans="1:30" ht="30.75" customHeight="1" x14ac:dyDescent="0.3">
      <c r="B61" s="185" t="s">
        <v>57</v>
      </c>
      <c r="C61" s="185"/>
      <c r="D61" s="185"/>
      <c r="F61" s="16"/>
      <c r="G61" s="16"/>
      <c r="H61" s="16"/>
      <c r="I61" s="16"/>
      <c r="J61" s="16"/>
      <c r="K61" s="16"/>
      <c r="L61" s="16"/>
      <c r="M61" s="16"/>
      <c r="N61" s="16"/>
      <c r="O61" s="16"/>
      <c r="P61" s="16"/>
      <c r="Q61" s="16"/>
    </row>
    <row r="62" spans="1:30" x14ac:dyDescent="0.3">
      <c r="B62" s="177" t="s">
        <v>0</v>
      </c>
      <c r="C62" s="164" t="s">
        <v>1</v>
      </c>
      <c r="D62" s="164" t="s">
        <v>115</v>
      </c>
      <c r="F62" s="6">
        <v>2022</v>
      </c>
      <c r="G62" s="6">
        <v>2022</v>
      </c>
      <c r="H62" s="6">
        <v>2022</v>
      </c>
      <c r="I62" s="6">
        <v>2022</v>
      </c>
      <c r="J62" s="6">
        <v>2022</v>
      </c>
      <c r="K62" s="6">
        <v>2022</v>
      </c>
      <c r="L62" s="6">
        <v>2022</v>
      </c>
      <c r="M62" s="6">
        <v>2022</v>
      </c>
      <c r="N62" s="6">
        <v>2022</v>
      </c>
      <c r="O62" s="6">
        <v>2022</v>
      </c>
      <c r="P62" s="6">
        <v>2022</v>
      </c>
      <c r="Q62" s="6">
        <v>2022</v>
      </c>
    </row>
    <row r="63" spans="1:30" x14ac:dyDescent="0.3">
      <c r="B63" s="178"/>
      <c r="C63" s="165"/>
      <c r="D63" s="165"/>
      <c r="F63" s="6">
        <v>1</v>
      </c>
      <c r="G63" s="6">
        <f>+F63+1</f>
        <v>2</v>
      </c>
      <c r="H63" s="6">
        <f t="shared" ref="H63:Q63" si="5">+G63+1</f>
        <v>3</v>
      </c>
      <c r="I63" s="6">
        <f t="shared" si="5"/>
        <v>4</v>
      </c>
      <c r="J63" s="6">
        <f t="shared" si="5"/>
        <v>5</v>
      </c>
      <c r="K63" s="6">
        <f t="shared" si="5"/>
        <v>6</v>
      </c>
      <c r="L63" s="6">
        <f t="shared" si="5"/>
        <v>7</v>
      </c>
      <c r="M63" s="6">
        <f t="shared" si="5"/>
        <v>8</v>
      </c>
      <c r="N63" s="6">
        <f t="shared" si="5"/>
        <v>9</v>
      </c>
      <c r="O63" s="6">
        <f t="shared" si="5"/>
        <v>10</v>
      </c>
      <c r="P63" s="6">
        <f t="shared" si="5"/>
        <v>11</v>
      </c>
      <c r="Q63" s="6">
        <f t="shared" si="5"/>
        <v>12</v>
      </c>
    </row>
    <row r="64" spans="1:30" x14ac:dyDescent="0.3">
      <c r="A64" s="26" t="s">
        <v>60</v>
      </c>
      <c r="B64" s="9" t="s">
        <v>158</v>
      </c>
      <c r="C64" s="9" t="s">
        <v>159</v>
      </c>
      <c r="D64" s="9" t="s">
        <v>110</v>
      </c>
      <c r="E64" s="7"/>
      <c r="F64" s="19">
        <v>0.72897339464641786</v>
      </c>
      <c r="G64" s="19">
        <v>0.80187073411105969</v>
      </c>
      <c r="H64" s="19">
        <v>0.66777562818227421</v>
      </c>
      <c r="I64" s="19">
        <v>0.67857523402888775</v>
      </c>
      <c r="J64" s="19">
        <v>0.32128827393675458</v>
      </c>
      <c r="K64" s="19">
        <v>0</v>
      </c>
      <c r="L64" s="19">
        <v>0</v>
      </c>
      <c r="M64" s="19">
        <v>0</v>
      </c>
      <c r="N64" s="19">
        <v>0</v>
      </c>
      <c r="O64" s="19">
        <v>0</v>
      </c>
      <c r="P64" s="19">
        <v>0</v>
      </c>
      <c r="Q64" s="19">
        <v>0</v>
      </c>
    </row>
    <row r="65" spans="2:17" customFormat="1" ht="6.75" customHeight="1" x14ac:dyDescent="0.3">
      <c r="B65" s="23"/>
      <c r="C65" s="14"/>
      <c r="D65" s="14"/>
      <c r="E65" s="24"/>
    </row>
    <row r="66" spans="2:17" ht="28.5" customHeight="1" x14ac:dyDescent="0.3">
      <c r="B66" s="175" t="s">
        <v>149</v>
      </c>
      <c r="C66" s="175"/>
      <c r="D66" s="175"/>
      <c r="E66" s="3"/>
      <c r="F66" s="91">
        <f t="shared" ref="F66:Q66" si="6">+SUM(F64:F64)</f>
        <v>0.72897339464641786</v>
      </c>
      <c r="G66" s="91">
        <f t="shared" si="6"/>
        <v>0.80187073411105969</v>
      </c>
      <c r="H66" s="91">
        <f t="shared" si="6"/>
        <v>0.66777562818227421</v>
      </c>
      <c r="I66" s="91">
        <f t="shared" si="6"/>
        <v>0.67857523402888775</v>
      </c>
      <c r="J66" s="91">
        <f t="shared" si="6"/>
        <v>0.32128827393675458</v>
      </c>
      <c r="K66" s="91">
        <f t="shared" si="6"/>
        <v>0</v>
      </c>
      <c r="L66" s="91">
        <f t="shared" si="6"/>
        <v>0</v>
      </c>
      <c r="M66" s="91">
        <f t="shared" si="6"/>
        <v>0</v>
      </c>
      <c r="N66" s="91">
        <f t="shared" si="6"/>
        <v>0</v>
      </c>
      <c r="O66" s="91">
        <f t="shared" si="6"/>
        <v>0</v>
      </c>
      <c r="P66" s="91">
        <f t="shared" si="6"/>
        <v>0</v>
      </c>
      <c r="Q66" s="91">
        <f t="shared" si="6"/>
        <v>0</v>
      </c>
    </row>
    <row r="67" spans="2:17" x14ac:dyDescent="0.3">
      <c r="B67" s="4"/>
      <c r="C67" s="4"/>
      <c r="D67" s="4"/>
      <c r="F67" s="16"/>
      <c r="G67" s="16"/>
      <c r="H67" s="16"/>
      <c r="I67" s="16"/>
      <c r="J67" s="16"/>
      <c r="K67" s="16"/>
      <c r="L67" s="16"/>
      <c r="M67" s="16"/>
      <c r="N67" s="16"/>
      <c r="O67" s="16"/>
      <c r="P67" s="16"/>
      <c r="Q67" s="16"/>
    </row>
    <row r="68" spans="2:17" x14ac:dyDescent="0.3">
      <c r="B68" s="4"/>
      <c r="C68" s="4"/>
      <c r="D68" s="4"/>
      <c r="F68" s="16"/>
      <c r="G68" s="16"/>
      <c r="H68" s="16"/>
      <c r="I68" s="16"/>
      <c r="J68" s="16"/>
      <c r="K68" s="16"/>
      <c r="L68" s="16"/>
      <c r="M68" s="16"/>
      <c r="N68" s="16"/>
      <c r="O68" s="16"/>
      <c r="P68" s="16"/>
      <c r="Q68" s="16"/>
    </row>
  </sheetData>
  <sortState xmlns:xlrd2="http://schemas.microsoft.com/office/spreadsheetml/2017/richdata2" ref="A37:MS39">
    <sortCondition ref="A37:A39"/>
  </sortState>
  <mergeCells count="18">
    <mergeCell ref="B66:D66"/>
    <mergeCell ref="B28:D29"/>
    <mergeCell ref="B41:B42"/>
    <mergeCell ref="C41:C42"/>
    <mergeCell ref="B62:B63"/>
    <mergeCell ref="C62:C63"/>
    <mergeCell ref="D41:D42"/>
    <mergeCell ref="D62:D63"/>
    <mergeCell ref="B40:D40"/>
    <mergeCell ref="B58:D58"/>
    <mergeCell ref="B1:E1"/>
    <mergeCell ref="B5:B6"/>
    <mergeCell ref="C5:C6"/>
    <mergeCell ref="B4:D4"/>
    <mergeCell ref="B61:D61"/>
    <mergeCell ref="B35:D35"/>
    <mergeCell ref="D5:D6"/>
    <mergeCell ref="B27:D27"/>
  </mergeCells>
  <hyperlinks>
    <hyperlink ref="C13" location="ANSG20!A1" display="ANSG20" xr:uid="{00000000-0004-0000-0200-000000000000}"/>
    <hyperlink ref="C15" location="ANSE21!A1" display="ANSE21" xr:uid="{00000000-0004-0000-0200-000001000000}"/>
    <hyperlink ref="C14" location="ANSE22!A1" display="ANSE22" xr:uid="{00000000-0004-0000-0200-000002000000}"/>
    <hyperlink ref="C10" location="ANSE23!A1" display="ANSE23" xr:uid="{00000000-0004-0000-0200-000003000000}"/>
    <hyperlink ref="C7" location="FFDPO23!A1" display="FFDPO23" xr:uid="{00000000-0004-0000-0200-000004000000}"/>
    <hyperlink ref="C12" location="ANSG22!A1" display="ANSG22" xr:uid="{00000000-0004-0000-0200-000005000000}"/>
    <hyperlink ref="C11" location="IPVO26!A1" display="IPVO26" xr:uid="{00000000-0004-0000-0200-000006000000}"/>
    <hyperlink ref="C20" location="'PMG25'!A1" display="PMG25" xr:uid="{00000000-0004-0000-0200-000007000000}"/>
    <hyperlink ref="C44" location="BIDF40!A1" display="BIDF40" xr:uid="{00000000-0004-0000-0200-000008000000}"/>
    <hyperlink ref="C53" location="BIDF22!A1" display="BIDF22" xr:uid="{00000000-0004-0000-0200-000009000000}"/>
    <hyperlink ref="C50" location="BIDO24!A1" display="BIDO24" xr:uid="{00000000-0004-0000-0200-00000A000000}"/>
    <hyperlink ref="C48" location="BIDN32!A1" display="BIDN32" xr:uid="{00000000-0004-0000-0200-00000B000000}"/>
    <hyperlink ref="C51" location="BIDS34!A1" display="BIDS34" xr:uid="{00000000-0004-0000-0200-00000C000000}"/>
    <hyperlink ref="C52" location="BIDS23!A1" display="BIDS23" xr:uid="{00000000-0004-0000-0200-00000D000000}"/>
    <hyperlink ref="C47" location="BIDY42!A1" display="BIDY42" xr:uid="{00000000-0004-0000-0200-00000E000000}"/>
    <hyperlink ref="C55" location="BIRJ22!A1" display="BIRJ22" xr:uid="{00000000-0004-0000-0200-00000F000000}"/>
    <hyperlink ref="C54" location="BIRS38!A1" display="BIRS38" xr:uid="{00000000-0004-0000-0200-000010000000}"/>
    <hyperlink ref="C21" location="FFFIRO24!A1" display="FFFIRO24" xr:uid="{00000000-0004-0000-0200-000011000000}"/>
    <hyperlink ref="C22" location="FFFIRF26!A1" display="FFFIRF26" xr:uid="{00000000-0004-0000-0200-000012000000}"/>
    <hyperlink ref="C24" location="FFFIRY22!A1" display="FFFIRY22" xr:uid="{00000000-0004-0000-0200-000013000000}"/>
    <hyperlink ref="C23" location="FFFIRE26!A1" display="FFFIRE26" xr:uid="{00000000-0004-0000-0200-000014000000}"/>
    <hyperlink ref="C9" location="GOBD23!A1" display="GOBD23" xr:uid="{00000000-0004-0000-0200-000015000000}"/>
    <hyperlink ref="C18" location="'PMY25'!A1" display="PMY25" xr:uid="{00000000-0004-0000-0200-000016000000}"/>
    <hyperlink ref="C64" location="BNAJ26!A1" display="BNAJ26" xr:uid="{00000000-0004-0000-0200-000017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86">
        <v>1</v>
      </c>
    </row>
    <row r="25" spans="11:11" x14ac:dyDescent="0.25">
      <c r="K25" s="86">
        <v>1</v>
      </c>
    </row>
    <row r="44" spans="11:11" x14ac:dyDescent="0.25">
      <c r="K44" s="86">
        <v>1</v>
      </c>
    </row>
    <row r="64" spans="11:11" x14ac:dyDescent="0.25">
      <c r="K64" s="86">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87" t="s">
        <v>106</v>
      </c>
      <c r="H2" s="187" t="s">
        <v>107</v>
      </c>
      <c r="I2" s="187"/>
      <c r="J2" s="187"/>
      <c r="K2" s="187" t="s">
        <v>108</v>
      </c>
      <c r="L2" s="187"/>
      <c r="M2" s="187"/>
      <c r="N2" s="187" t="s">
        <v>105</v>
      </c>
      <c r="O2" s="187"/>
      <c r="P2" s="187"/>
      <c r="Q2" s="187" t="s">
        <v>107</v>
      </c>
      <c r="R2" s="187"/>
      <c r="S2" s="187"/>
      <c r="T2" s="187" t="s">
        <v>108</v>
      </c>
      <c r="U2" s="187"/>
      <c r="V2" s="187"/>
      <c r="W2" s="187" t="s">
        <v>105</v>
      </c>
      <c r="X2" s="187"/>
      <c r="Y2" s="187"/>
      <c r="AB2" s="187" t="s">
        <v>114</v>
      </c>
      <c r="AC2" s="79" t="s">
        <v>109</v>
      </c>
      <c r="AD2" s="79" t="s">
        <v>109</v>
      </c>
      <c r="AE2" s="79" t="s">
        <v>109</v>
      </c>
      <c r="AF2" s="79" t="s">
        <v>110</v>
      </c>
      <c r="AG2" s="79" t="s">
        <v>110</v>
      </c>
      <c r="AH2" s="79" t="s">
        <v>110</v>
      </c>
      <c r="AI2" s="79" t="s">
        <v>111</v>
      </c>
      <c r="AJ2" s="79" t="s">
        <v>111</v>
      </c>
      <c r="AK2" s="79" t="s">
        <v>111</v>
      </c>
      <c r="AL2" s="79" t="s">
        <v>112</v>
      </c>
      <c r="AM2" s="79" t="s">
        <v>112</v>
      </c>
      <c r="AN2" s="79" t="s">
        <v>112</v>
      </c>
      <c r="AO2" s="79" t="s">
        <v>113</v>
      </c>
      <c r="AP2" s="79" t="s">
        <v>113</v>
      </c>
      <c r="AQ2" s="79" t="s">
        <v>113</v>
      </c>
      <c r="AR2" s="187" t="s">
        <v>105</v>
      </c>
      <c r="AS2" s="187"/>
      <c r="AT2" s="187"/>
    </row>
    <row r="3" spans="1:74" ht="27" customHeight="1" x14ac:dyDescent="0.25">
      <c r="A3" s="75" t="s">
        <v>104</v>
      </c>
      <c r="B3" s="76" t="s">
        <v>2</v>
      </c>
      <c r="C3" s="76" t="s">
        <v>119</v>
      </c>
      <c r="D3" s="76" t="s">
        <v>60</v>
      </c>
      <c r="G3" s="187"/>
      <c r="H3" s="76" t="s">
        <v>2</v>
      </c>
      <c r="I3" s="76" t="s">
        <v>119</v>
      </c>
      <c r="J3" s="76" t="s">
        <v>60</v>
      </c>
      <c r="K3" s="76" t="s">
        <v>2</v>
      </c>
      <c r="L3" s="76" t="s">
        <v>119</v>
      </c>
      <c r="M3" s="76" t="s">
        <v>60</v>
      </c>
      <c r="N3" s="76" t="s">
        <v>2</v>
      </c>
      <c r="O3" s="76" t="s">
        <v>119</v>
      </c>
      <c r="P3" s="76" t="s">
        <v>60</v>
      </c>
      <c r="Q3" s="76" t="s">
        <v>2</v>
      </c>
      <c r="R3" s="76" t="s">
        <v>119</v>
      </c>
      <c r="S3" s="76" t="s">
        <v>60</v>
      </c>
      <c r="T3" s="76" t="s">
        <v>2</v>
      </c>
      <c r="U3" s="76" t="s">
        <v>119</v>
      </c>
      <c r="V3" s="76" t="s">
        <v>60</v>
      </c>
      <c r="W3" s="76" t="s">
        <v>2</v>
      </c>
      <c r="X3" s="76" t="s">
        <v>119</v>
      </c>
      <c r="Y3" s="76" t="s">
        <v>60</v>
      </c>
      <c r="AB3" s="187"/>
      <c r="AC3" s="76" t="s">
        <v>2</v>
      </c>
      <c r="AD3" s="76" t="s">
        <v>119</v>
      </c>
      <c r="AE3" s="76" t="s">
        <v>60</v>
      </c>
      <c r="AF3" s="76" t="s">
        <v>2</v>
      </c>
      <c r="AG3" s="76" t="s">
        <v>119</v>
      </c>
      <c r="AH3" s="76" t="s">
        <v>60</v>
      </c>
      <c r="AI3" s="76" t="s">
        <v>2</v>
      </c>
      <c r="AJ3" s="76" t="s">
        <v>119</v>
      </c>
      <c r="AK3" s="76" t="s">
        <v>60</v>
      </c>
      <c r="AL3" s="76" t="s">
        <v>2</v>
      </c>
      <c r="AM3" s="76" t="s">
        <v>119</v>
      </c>
      <c r="AN3" s="76" t="s">
        <v>60</v>
      </c>
      <c r="AO3" s="76" t="s">
        <v>2</v>
      </c>
      <c r="AP3" s="76" t="s">
        <v>119</v>
      </c>
      <c r="AQ3" s="76" t="s">
        <v>60</v>
      </c>
      <c r="AR3" s="76" t="s">
        <v>2</v>
      </c>
      <c r="AS3" s="76" t="s">
        <v>119</v>
      </c>
      <c r="AT3" s="76" t="s">
        <v>60</v>
      </c>
      <c r="AW3" s="75" t="s">
        <v>120</v>
      </c>
      <c r="AX3" s="76" t="s">
        <v>2</v>
      </c>
      <c r="AY3" s="76" t="s">
        <v>119</v>
      </c>
      <c r="AZ3" s="76" t="s">
        <v>60</v>
      </c>
      <c r="BA3" s="78" t="s">
        <v>122</v>
      </c>
      <c r="BD3" s="75" t="s">
        <v>123</v>
      </c>
      <c r="BE3" s="76" t="s">
        <v>126</v>
      </c>
      <c r="BF3" s="76" t="s">
        <v>127</v>
      </c>
      <c r="BG3" s="76" t="s">
        <v>128</v>
      </c>
      <c r="BH3" s="76" t="s">
        <v>124</v>
      </c>
      <c r="BI3" s="76" t="s">
        <v>125</v>
      </c>
      <c r="BJ3" s="78" t="s">
        <v>129</v>
      </c>
      <c r="BK3" s="78" t="s">
        <v>122</v>
      </c>
      <c r="BT3" s="186" t="s">
        <v>141</v>
      </c>
      <c r="BU3" s="186"/>
      <c r="BV3" s="186"/>
    </row>
    <row r="4" spans="1:74" ht="16.5" x14ac:dyDescent="0.25">
      <c r="A4" s="82">
        <v>2020</v>
      </c>
      <c r="B4" s="118">
        <v>3065.3877530712161</v>
      </c>
      <c r="C4" s="118">
        <v>45.469618353511237</v>
      </c>
      <c r="D4" s="118">
        <v>55.569016177820686</v>
      </c>
      <c r="E4" s="52"/>
      <c r="F4" s="52"/>
      <c r="G4" s="83">
        <v>2020</v>
      </c>
      <c r="H4" s="118">
        <v>424.70894349503453</v>
      </c>
      <c r="I4" s="118">
        <v>17.845133027467902</v>
      </c>
      <c r="J4" s="118">
        <v>44.483175448205863</v>
      </c>
      <c r="K4" s="118">
        <v>2640.6788095761817</v>
      </c>
      <c r="L4" s="118">
        <v>27.624485326043335</v>
      </c>
      <c r="M4" s="118">
        <v>11.085840729614823</v>
      </c>
      <c r="N4" s="119">
        <v>3065.3877530712161</v>
      </c>
      <c r="O4" s="119">
        <v>45.469618353511237</v>
      </c>
      <c r="P4" s="119">
        <v>55.569016177820686</v>
      </c>
      <c r="Q4" s="120">
        <v>0.13854982720196427</v>
      </c>
      <c r="R4" s="120">
        <v>0.39246278446253713</v>
      </c>
      <c r="S4" s="120">
        <v>0.80050320318538359</v>
      </c>
      <c r="T4" s="120">
        <v>0.86145017279803571</v>
      </c>
      <c r="U4" s="120">
        <v>0.60753721553746287</v>
      </c>
      <c r="V4" s="120">
        <v>0.19949679681461635</v>
      </c>
      <c r="W4" s="120">
        <v>1</v>
      </c>
      <c r="X4" s="120">
        <v>1</v>
      </c>
      <c r="Y4" s="120">
        <v>1</v>
      </c>
      <c r="Z4" s="84">
        <v>0</v>
      </c>
      <c r="AB4" s="83">
        <v>2020</v>
      </c>
      <c r="AC4" s="121">
        <v>1178.4710619120408</v>
      </c>
      <c r="AD4" s="121">
        <v>0</v>
      </c>
      <c r="AE4" s="121">
        <v>0</v>
      </c>
      <c r="AF4" s="121">
        <v>0</v>
      </c>
      <c r="AG4" s="121">
        <v>0</v>
      </c>
      <c r="AH4" s="121">
        <v>55.569016177820686</v>
      </c>
      <c r="AI4" s="121">
        <v>0</v>
      </c>
      <c r="AJ4" s="121">
        <v>1.6413985000000002</v>
      </c>
      <c r="AK4" s="121">
        <v>0</v>
      </c>
      <c r="AL4" s="121">
        <v>0</v>
      </c>
      <c r="AM4" s="121">
        <v>21.636144853511247</v>
      </c>
      <c r="AN4" s="121">
        <v>0</v>
      </c>
      <c r="AO4" s="121">
        <v>1886.9166911591758</v>
      </c>
      <c r="AP4" s="121">
        <v>22.192074999999999</v>
      </c>
      <c r="AQ4" s="121">
        <v>0</v>
      </c>
      <c r="AR4" s="122">
        <v>3065.3877530712166</v>
      </c>
      <c r="AS4" s="122">
        <v>45.469618353511251</v>
      </c>
      <c r="AT4" s="122">
        <v>55.569016177820686</v>
      </c>
      <c r="AU4" s="52"/>
      <c r="AV4" s="52"/>
      <c r="AW4" s="78" t="s">
        <v>66</v>
      </c>
      <c r="AX4" s="125">
        <v>0.34626369072670277</v>
      </c>
      <c r="AY4" s="125">
        <v>0.65373630927329718</v>
      </c>
      <c r="AZ4" s="125">
        <v>0</v>
      </c>
      <c r="BA4" s="125">
        <v>1</v>
      </c>
      <c r="BD4" s="78" t="s">
        <v>66</v>
      </c>
      <c r="BE4" s="125">
        <v>0.14639674437790876</v>
      </c>
      <c r="BF4" s="125">
        <v>0</v>
      </c>
      <c r="BG4" s="125">
        <v>0.48689921605777298</v>
      </c>
      <c r="BH4" s="125">
        <v>0.19257858413530984</v>
      </c>
      <c r="BI4" s="125">
        <v>0.16683709321552426</v>
      </c>
      <c r="BJ4" s="125">
        <v>7.2883622134841571E-3</v>
      </c>
      <c r="BK4" s="125">
        <v>0.99999999999999989</v>
      </c>
      <c r="BL4" s="81"/>
      <c r="BT4" s="85" t="s">
        <v>131</v>
      </c>
    </row>
    <row r="5" spans="1:74" ht="16.5" x14ac:dyDescent="0.25">
      <c r="A5" s="82">
        <f>+A4+1</f>
        <v>2021</v>
      </c>
      <c r="B5" s="118">
        <v>7722.1832983013492</v>
      </c>
      <c r="C5" s="118">
        <v>39.604677280951158</v>
      </c>
      <c r="D5" s="118">
        <v>19.277296437904816</v>
      </c>
      <c r="E5" s="52"/>
      <c r="F5" s="52"/>
      <c r="G5" s="82">
        <f>+G4+1</f>
        <v>2021</v>
      </c>
      <c r="H5" s="118">
        <v>4956.8121740246343</v>
      </c>
      <c r="I5" s="118">
        <v>16.248720311656189</v>
      </c>
      <c r="J5" s="118">
        <v>10.434325061801667</v>
      </c>
      <c r="K5" s="118">
        <v>2765.3711242767149</v>
      </c>
      <c r="L5" s="118">
        <v>23.355956969294969</v>
      </c>
      <c r="M5" s="118">
        <v>8.842971376103149</v>
      </c>
      <c r="N5" s="119">
        <v>7722.1832983013492</v>
      </c>
      <c r="O5" s="119">
        <v>39.604677280951158</v>
      </c>
      <c r="P5" s="119">
        <v>19.277296437904816</v>
      </c>
      <c r="Q5" s="120">
        <v>0.6418925817410972</v>
      </c>
      <c r="R5" s="120">
        <v>0.41027276138092433</v>
      </c>
      <c r="S5" s="120">
        <v>0.5412753336761853</v>
      </c>
      <c r="T5" s="120">
        <v>0.3581074182589028</v>
      </c>
      <c r="U5" s="120">
        <v>0.58972723861907572</v>
      </c>
      <c r="V5" s="120">
        <v>0.4587246663238147</v>
      </c>
      <c r="W5" s="120">
        <v>1</v>
      </c>
      <c r="X5" s="120">
        <v>1</v>
      </c>
      <c r="Y5" s="120">
        <v>1</v>
      </c>
      <c r="Z5" s="84">
        <v>0</v>
      </c>
      <c r="AB5" s="82">
        <f>+AB4+1</f>
        <v>2021</v>
      </c>
      <c r="AC5" s="121">
        <v>4657.6730759813126</v>
      </c>
      <c r="AD5" s="121">
        <v>0</v>
      </c>
      <c r="AE5" s="121">
        <v>0</v>
      </c>
      <c r="AF5" s="121">
        <v>0</v>
      </c>
      <c r="AG5" s="121">
        <v>0</v>
      </c>
      <c r="AH5" s="121">
        <v>19.277296437904816</v>
      </c>
      <c r="AI5" s="121">
        <v>0</v>
      </c>
      <c r="AJ5" s="121">
        <v>0.79255361999999996</v>
      </c>
      <c r="AK5" s="121">
        <v>0</v>
      </c>
      <c r="AL5" s="121">
        <v>0</v>
      </c>
      <c r="AM5" s="121">
        <v>19.38025699428449</v>
      </c>
      <c r="AN5" s="121">
        <v>0</v>
      </c>
      <c r="AO5" s="121">
        <v>3064.5102223200347</v>
      </c>
      <c r="AP5" s="121">
        <v>19.431866666666668</v>
      </c>
      <c r="AQ5" s="121">
        <v>0</v>
      </c>
      <c r="AR5" s="122">
        <v>7722.1832983013473</v>
      </c>
      <c r="AS5" s="122">
        <v>39.604677280951158</v>
      </c>
      <c r="AT5" s="122">
        <v>19.277296437904816</v>
      </c>
      <c r="AU5" s="52"/>
      <c r="AV5" s="52"/>
      <c r="AW5" s="78" t="s">
        <v>121</v>
      </c>
      <c r="AX5" s="123">
        <v>376.88683712267374</v>
      </c>
      <c r="AY5" s="123">
        <v>711.55196606717914</v>
      </c>
      <c r="AZ5" s="123">
        <v>0</v>
      </c>
      <c r="BA5" s="124">
        <v>1088.4388031898529</v>
      </c>
      <c r="BD5" s="78" t="s">
        <v>121</v>
      </c>
      <c r="BE5" s="127">
        <v>159.34389724158183</v>
      </c>
      <c r="BF5" s="127">
        <v>0</v>
      </c>
      <c r="BG5" s="127">
        <v>529.96</v>
      </c>
      <c r="BH5" s="127">
        <v>209.61000363623305</v>
      </c>
      <c r="BI5" s="127">
        <v>181.59196606717916</v>
      </c>
      <c r="BJ5" s="127">
        <v>7.9329362448588432</v>
      </c>
      <c r="BK5" s="126">
        <v>1088.4388031898529</v>
      </c>
      <c r="BL5" s="80"/>
      <c r="BT5" s="85" t="s">
        <v>132</v>
      </c>
    </row>
    <row r="6" spans="1:74" x14ac:dyDescent="0.25">
      <c r="A6" s="82">
        <f t="shared" ref="A6:A9" si="0">+A5+1</f>
        <v>2022</v>
      </c>
      <c r="B6" s="118">
        <v>22010.717841149999</v>
      </c>
      <c r="C6" s="118">
        <v>42.99513094952664</v>
      </c>
      <c r="D6" s="118">
        <v>13.053123599940303</v>
      </c>
      <c r="E6" s="52"/>
      <c r="F6" s="52"/>
      <c r="G6" s="82">
        <f t="shared" ref="G6:G9" si="1">+G5+1</f>
        <v>2022</v>
      </c>
      <c r="H6" s="118">
        <v>8919.6863080736257</v>
      </c>
      <c r="I6" s="118">
        <v>15.736321735900901</v>
      </c>
      <c r="J6" s="118">
        <v>9.8546403350349081</v>
      </c>
      <c r="K6" s="118">
        <v>13091.031533076371</v>
      </c>
      <c r="L6" s="118">
        <v>27.258809213625742</v>
      </c>
      <c r="M6" s="118">
        <v>3.198483264905394</v>
      </c>
      <c r="N6" s="119">
        <v>22010.717841149999</v>
      </c>
      <c r="O6" s="119">
        <v>42.99513094952664</v>
      </c>
      <c r="P6" s="119">
        <v>13.053123599940303</v>
      </c>
      <c r="Q6" s="120">
        <v>0.40524286270200066</v>
      </c>
      <c r="R6" s="120">
        <v>0.36600241442163006</v>
      </c>
      <c r="S6" s="120">
        <v>0.75496414782129062</v>
      </c>
      <c r="T6" s="120">
        <v>0.59475713729799928</v>
      </c>
      <c r="U6" s="120">
        <v>0.63399758557837005</v>
      </c>
      <c r="V6" s="120">
        <v>0.24503585217870932</v>
      </c>
      <c r="W6" s="120">
        <v>1</v>
      </c>
      <c r="X6" s="120">
        <v>1</v>
      </c>
      <c r="Y6" s="120">
        <v>1</v>
      </c>
      <c r="Z6" s="84">
        <v>0</v>
      </c>
      <c r="AB6" s="82">
        <f t="shared" ref="AB6:AB9" si="2">+AB5+1</f>
        <v>2022</v>
      </c>
      <c r="AC6" s="121">
        <v>11344.528914050072</v>
      </c>
      <c r="AD6" s="121">
        <v>0</v>
      </c>
      <c r="AE6" s="121">
        <v>0</v>
      </c>
      <c r="AF6" s="121">
        <v>6366.1334991379208</v>
      </c>
      <c r="AG6" s="121">
        <v>0</v>
      </c>
      <c r="AH6" s="121">
        <v>13.053123599940303</v>
      </c>
      <c r="AI6" s="121">
        <v>0</v>
      </c>
      <c r="AJ6" s="121">
        <v>0</v>
      </c>
      <c r="AK6" s="121">
        <v>0</v>
      </c>
      <c r="AL6" s="121">
        <v>0</v>
      </c>
      <c r="AM6" s="121">
        <v>20.471830949526641</v>
      </c>
      <c r="AN6" s="121">
        <v>0</v>
      </c>
      <c r="AO6" s="121">
        <v>4300.0554279620083</v>
      </c>
      <c r="AP6" s="121">
        <v>22.523299999999999</v>
      </c>
      <c r="AQ6" s="121">
        <v>0</v>
      </c>
      <c r="AR6" s="122">
        <v>22010.717841150003</v>
      </c>
      <c r="AS6" s="122">
        <v>42.99513094952664</v>
      </c>
      <c r="AT6" s="122">
        <v>13.053123599940303</v>
      </c>
      <c r="AU6" s="52"/>
      <c r="AV6" s="52"/>
      <c r="AW6" s="52"/>
      <c r="BA6" s="52"/>
      <c r="BD6" s="52"/>
      <c r="BT6" s="85" t="s">
        <v>133</v>
      </c>
    </row>
    <row r="7" spans="1:74" x14ac:dyDescent="0.25">
      <c r="A7" s="82">
        <f t="shared" si="0"/>
        <v>2023</v>
      </c>
      <c r="B7" s="118">
        <v>32284.069100804998</v>
      </c>
      <c r="C7" s="118">
        <v>131.65258020063243</v>
      </c>
      <c r="D7" s="118">
        <v>0</v>
      </c>
      <c r="E7" s="52"/>
      <c r="F7" s="52"/>
      <c r="G7" s="82">
        <f t="shared" si="1"/>
        <v>2023</v>
      </c>
      <c r="H7" s="118">
        <v>18892.224927296673</v>
      </c>
      <c r="I7" s="118">
        <v>97.827675923981076</v>
      </c>
      <c r="J7" s="118">
        <v>0</v>
      </c>
      <c r="K7" s="118">
        <v>13391.844173508323</v>
      </c>
      <c r="L7" s="118">
        <v>33.824904276651367</v>
      </c>
      <c r="M7" s="118">
        <v>0</v>
      </c>
      <c r="N7" s="119">
        <v>32284.069100804998</v>
      </c>
      <c r="O7" s="119">
        <v>131.65258020063243</v>
      </c>
      <c r="P7" s="119">
        <v>0</v>
      </c>
      <c r="Q7" s="120">
        <v>0.58518722867018014</v>
      </c>
      <c r="R7" s="120">
        <v>0.74307450545136478</v>
      </c>
      <c r="S7" s="120" t="s">
        <v>214</v>
      </c>
      <c r="T7" s="120">
        <v>0.41481277132981975</v>
      </c>
      <c r="U7" s="120">
        <v>0.25692549454863534</v>
      </c>
      <c r="V7" s="120" t="s">
        <v>214</v>
      </c>
      <c r="W7" s="120">
        <v>0.99999999999999989</v>
      </c>
      <c r="X7" s="120">
        <v>1</v>
      </c>
      <c r="Y7" s="120">
        <v>0</v>
      </c>
      <c r="Z7" s="84">
        <v>0</v>
      </c>
      <c r="AB7" s="82">
        <f t="shared" si="2"/>
        <v>2023</v>
      </c>
      <c r="AC7" s="121">
        <v>11889.920682530808</v>
      </c>
      <c r="AD7" s="121">
        <v>0</v>
      </c>
      <c r="AE7" s="121">
        <v>0</v>
      </c>
      <c r="AF7" s="121">
        <v>13565.219312547382</v>
      </c>
      <c r="AG7" s="121">
        <v>0</v>
      </c>
      <c r="AH7" s="121">
        <v>0</v>
      </c>
      <c r="AI7" s="121">
        <v>0</v>
      </c>
      <c r="AJ7" s="121">
        <v>0</v>
      </c>
      <c r="AK7" s="121">
        <v>0</v>
      </c>
      <c r="AL7" s="121">
        <v>0</v>
      </c>
      <c r="AM7" s="121">
        <v>24.794299431401654</v>
      </c>
      <c r="AN7" s="121">
        <v>0</v>
      </c>
      <c r="AO7" s="121">
        <v>6828.9291057268165</v>
      </c>
      <c r="AP7" s="121">
        <v>106.85828076923077</v>
      </c>
      <c r="AQ7" s="121">
        <v>0</v>
      </c>
      <c r="AR7" s="122">
        <v>32284.069100805009</v>
      </c>
      <c r="AS7" s="122">
        <v>131.65258020063243</v>
      </c>
      <c r="AT7" s="122">
        <v>0</v>
      </c>
      <c r="AU7" s="52"/>
      <c r="AV7" s="52"/>
      <c r="AW7" s="52"/>
      <c r="AZ7" s="136"/>
      <c r="BA7" s="137"/>
      <c r="BD7" s="52"/>
      <c r="BJ7" s="136"/>
      <c r="BK7" s="137"/>
      <c r="BT7" s="85" t="s">
        <v>134</v>
      </c>
    </row>
    <row r="8" spans="1:74" x14ac:dyDescent="0.25">
      <c r="A8" s="82">
        <f t="shared" si="0"/>
        <v>2024</v>
      </c>
      <c r="B8" s="118">
        <v>16134.112557290615</v>
      </c>
      <c r="C8" s="118">
        <v>130.09480316576571</v>
      </c>
      <c r="D8" s="118">
        <v>0</v>
      </c>
      <c r="E8" s="52"/>
      <c r="F8" s="52"/>
      <c r="G8" s="82">
        <f t="shared" si="1"/>
        <v>2024</v>
      </c>
      <c r="H8" s="118">
        <v>8340.1983555919305</v>
      </c>
      <c r="I8" s="118">
        <v>97.48264762398108</v>
      </c>
      <c r="J8" s="118">
        <v>0</v>
      </c>
      <c r="K8" s="118">
        <v>7793.9142016986843</v>
      </c>
      <c r="L8" s="118">
        <v>32.612155541784617</v>
      </c>
      <c r="M8" s="118">
        <v>0</v>
      </c>
      <c r="N8" s="119">
        <v>16134.112557290615</v>
      </c>
      <c r="O8" s="119">
        <v>130.09480316576571</v>
      </c>
      <c r="P8" s="119">
        <v>0</v>
      </c>
      <c r="Q8" s="120">
        <v>0.51692947634874387</v>
      </c>
      <c r="R8" s="120">
        <v>0.7493200746825337</v>
      </c>
      <c r="S8" s="120" t="s">
        <v>214</v>
      </c>
      <c r="T8" s="120">
        <v>0.48307052365125613</v>
      </c>
      <c r="U8" s="120">
        <v>0.25067992531746625</v>
      </c>
      <c r="V8" s="120" t="s">
        <v>214</v>
      </c>
      <c r="W8" s="120">
        <v>1</v>
      </c>
      <c r="X8" s="120">
        <v>1</v>
      </c>
      <c r="Y8" s="120">
        <v>0</v>
      </c>
      <c r="Z8" s="84">
        <v>0</v>
      </c>
      <c r="AB8" s="82">
        <f t="shared" si="2"/>
        <v>2024</v>
      </c>
      <c r="AC8" s="121">
        <v>388.71293387466403</v>
      </c>
      <c r="AD8" s="121">
        <v>0</v>
      </c>
      <c r="AE8" s="121">
        <v>0</v>
      </c>
      <c r="AF8" s="121">
        <v>10231.90301702794</v>
      </c>
      <c r="AG8" s="121">
        <v>0</v>
      </c>
      <c r="AH8" s="121">
        <v>0</v>
      </c>
      <c r="AI8" s="121">
        <v>0</v>
      </c>
      <c r="AJ8" s="121">
        <v>0</v>
      </c>
      <c r="AK8" s="121">
        <v>0</v>
      </c>
      <c r="AL8" s="121">
        <v>0</v>
      </c>
      <c r="AM8" s="121">
        <v>23.949930088842599</v>
      </c>
      <c r="AN8" s="121">
        <v>0</v>
      </c>
      <c r="AO8" s="121">
        <v>5513.4966063880065</v>
      </c>
      <c r="AP8" s="121">
        <v>106.14487307692309</v>
      </c>
      <c r="AQ8" s="121">
        <v>0</v>
      </c>
      <c r="AR8" s="122">
        <v>16134.112557290609</v>
      </c>
      <c r="AS8" s="122">
        <v>130.09480316576568</v>
      </c>
      <c r="AT8" s="122">
        <v>0</v>
      </c>
      <c r="AU8" s="52"/>
      <c r="AV8" s="52"/>
      <c r="AW8" s="52"/>
      <c r="BD8" s="52"/>
      <c r="BT8" s="85" t="s">
        <v>135</v>
      </c>
    </row>
    <row r="9" spans="1:74" x14ac:dyDescent="0.25">
      <c r="A9" s="82">
        <f t="shared" si="0"/>
        <v>2025</v>
      </c>
      <c r="B9" s="118">
        <v>9468.3794226776572</v>
      </c>
      <c r="C9" s="118">
        <v>123.85845710911886</v>
      </c>
      <c r="D9" s="118">
        <v>0</v>
      </c>
      <c r="E9" s="52"/>
      <c r="F9" s="52"/>
      <c r="G9" s="82">
        <f t="shared" si="1"/>
        <v>2025</v>
      </c>
      <c r="H9" s="118">
        <v>5111.9446148737161</v>
      </c>
      <c r="I9" s="118">
        <v>97.463327913981061</v>
      </c>
      <c r="J9" s="118">
        <v>0</v>
      </c>
      <c r="K9" s="118">
        <v>4356.4348078039411</v>
      </c>
      <c r="L9" s="118">
        <v>26.395129195137791</v>
      </c>
      <c r="M9" s="118">
        <v>0</v>
      </c>
      <c r="N9" s="119">
        <v>9468.3794226776572</v>
      </c>
      <c r="O9" s="119">
        <v>123.85845710911886</v>
      </c>
      <c r="P9" s="119">
        <v>0</v>
      </c>
      <c r="Q9" s="120">
        <v>0.5398964687272807</v>
      </c>
      <c r="R9" s="120">
        <v>0.78689279835059001</v>
      </c>
      <c r="S9" s="120" t="s">
        <v>214</v>
      </c>
      <c r="T9" s="120">
        <v>0.46010353127271925</v>
      </c>
      <c r="U9" s="120">
        <v>0.21310720164940999</v>
      </c>
      <c r="V9" s="120" t="s">
        <v>214</v>
      </c>
      <c r="W9" s="120">
        <v>1</v>
      </c>
      <c r="X9" s="120">
        <v>1</v>
      </c>
      <c r="Y9" s="120">
        <v>0</v>
      </c>
      <c r="Z9" s="84">
        <v>0</v>
      </c>
      <c r="AB9" s="82">
        <f t="shared" si="2"/>
        <v>2025</v>
      </c>
      <c r="AC9" s="121">
        <v>155.56561345237225</v>
      </c>
      <c r="AD9" s="121">
        <v>0</v>
      </c>
      <c r="AE9" s="121">
        <v>0</v>
      </c>
      <c r="AF9" s="121">
        <v>7537.1479995841946</v>
      </c>
      <c r="AG9" s="121">
        <v>0</v>
      </c>
      <c r="AH9" s="121">
        <v>0</v>
      </c>
      <c r="AI9" s="121">
        <v>0</v>
      </c>
      <c r="AJ9" s="121">
        <v>0</v>
      </c>
      <c r="AK9" s="121">
        <v>0</v>
      </c>
      <c r="AL9" s="121">
        <v>0</v>
      </c>
      <c r="AM9" s="121">
        <v>22.401691724503461</v>
      </c>
      <c r="AN9" s="121">
        <v>0</v>
      </c>
      <c r="AO9" s="121">
        <v>1775.6658096410902</v>
      </c>
      <c r="AP9" s="121">
        <v>101.45676538461539</v>
      </c>
      <c r="AQ9" s="121">
        <v>0</v>
      </c>
      <c r="AR9" s="122">
        <v>9468.3794226776572</v>
      </c>
      <c r="AS9" s="122">
        <v>123.85845710911886</v>
      </c>
      <c r="AT9" s="122">
        <v>0</v>
      </c>
      <c r="AU9" s="52"/>
      <c r="AV9" s="52"/>
      <c r="AW9" s="52"/>
      <c r="BD9" s="52"/>
      <c r="BT9" s="85" t="s">
        <v>136</v>
      </c>
    </row>
    <row r="10" spans="1:74" x14ac:dyDescent="0.25">
      <c r="A10" s="82">
        <f>+A9+1</f>
        <v>2026</v>
      </c>
      <c r="B10" s="118">
        <v>6895.6431484127897</v>
      </c>
      <c r="C10" s="118">
        <v>112.83207224182385</v>
      </c>
      <c r="D10" s="118">
        <v>0</v>
      </c>
      <c r="E10" s="52"/>
      <c r="F10" s="52"/>
      <c r="G10" s="82">
        <f>+G9+1</f>
        <v>2026</v>
      </c>
      <c r="H10" s="118">
        <v>4857.1018076876171</v>
      </c>
      <c r="I10" s="118">
        <v>92.5925180625525</v>
      </c>
      <c r="J10" s="118">
        <v>0</v>
      </c>
      <c r="K10" s="118">
        <v>2038.5413407251722</v>
      </c>
      <c r="L10" s="118">
        <v>20.239554179271359</v>
      </c>
      <c r="M10" s="118">
        <v>0</v>
      </c>
      <c r="N10" s="119">
        <v>6895.6431484127897</v>
      </c>
      <c r="O10" s="119">
        <v>112.83207224182385</v>
      </c>
      <c r="P10" s="119">
        <v>0</v>
      </c>
      <c r="Q10" s="120">
        <v>0.70437255860689429</v>
      </c>
      <c r="R10" s="120">
        <v>0.82062233036105592</v>
      </c>
      <c r="S10" s="120" t="s">
        <v>214</v>
      </c>
      <c r="T10" s="120">
        <v>0.29562744139310559</v>
      </c>
      <c r="U10" s="120">
        <v>0.17937766963894414</v>
      </c>
      <c r="V10" s="120" t="s">
        <v>214</v>
      </c>
      <c r="W10" s="120">
        <v>0.99999999999999989</v>
      </c>
      <c r="X10" s="120">
        <v>1</v>
      </c>
      <c r="Y10" s="120">
        <v>0</v>
      </c>
      <c r="Z10" s="84">
        <v>0</v>
      </c>
      <c r="AB10" s="82">
        <f>+AB9+1</f>
        <v>2026</v>
      </c>
      <c r="AC10" s="121">
        <v>40.780863759517487</v>
      </c>
      <c r="AD10" s="121">
        <v>0</v>
      </c>
      <c r="AE10" s="121">
        <v>0</v>
      </c>
      <c r="AF10" s="121">
        <v>5623.6348023119917</v>
      </c>
      <c r="AG10" s="121">
        <v>0</v>
      </c>
      <c r="AH10" s="121">
        <v>0</v>
      </c>
      <c r="AI10" s="121">
        <v>0</v>
      </c>
      <c r="AJ10" s="121">
        <v>0</v>
      </c>
      <c r="AK10" s="121">
        <v>0</v>
      </c>
      <c r="AL10" s="121">
        <v>0</v>
      </c>
      <c r="AM10" s="121">
        <v>16.06341454951615</v>
      </c>
      <c r="AN10" s="121">
        <v>0</v>
      </c>
      <c r="AO10" s="121">
        <v>1231.2274823412806</v>
      </c>
      <c r="AP10" s="121">
        <v>96.768657692307713</v>
      </c>
      <c r="AQ10" s="121">
        <v>0</v>
      </c>
      <c r="AR10" s="122">
        <v>6895.6431484127897</v>
      </c>
      <c r="AS10" s="122">
        <v>112.83207224182387</v>
      </c>
      <c r="AT10" s="122">
        <v>0</v>
      </c>
      <c r="AU10" s="52"/>
      <c r="AV10" s="52"/>
      <c r="AW10" s="52"/>
      <c r="BD10" s="52"/>
      <c r="BT10" s="85" t="s">
        <v>150</v>
      </c>
    </row>
    <row r="11" spans="1:74" x14ac:dyDescent="0.25">
      <c r="A11" s="82">
        <f>+A10+1</f>
        <v>2027</v>
      </c>
      <c r="B11" s="118">
        <v>2942.9642052446993</v>
      </c>
      <c r="C11" s="118">
        <v>107.62279280354731</v>
      </c>
      <c r="D11" s="118">
        <v>0</v>
      </c>
      <c r="E11" s="52"/>
      <c r="F11" s="52"/>
      <c r="G11" s="82">
        <f>+G10+1</f>
        <v>2027</v>
      </c>
      <c r="H11" s="118">
        <v>2307.3063471472224</v>
      </c>
      <c r="I11" s="118">
        <v>92.5925180625525</v>
      </c>
      <c r="J11" s="118">
        <v>0</v>
      </c>
      <c r="K11" s="118">
        <v>635.65785809747683</v>
      </c>
      <c r="L11" s="118">
        <v>15.030274740994809</v>
      </c>
      <c r="M11" s="118">
        <v>0</v>
      </c>
      <c r="N11" s="119">
        <v>2942.9642052446993</v>
      </c>
      <c r="O11" s="119">
        <v>107.62279280354731</v>
      </c>
      <c r="P11" s="119">
        <v>0</v>
      </c>
      <c r="Q11" s="120">
        <v>0.78400761485149506</v>
      </c>
      <c r="R11" s="120">
        <v>0.86034301517866385</v>
      </c>
      <c r="S11" s="120" t="s">
        <v>214</v>
      </c>
      <c r="T11" s="120">
        <v>0.21599238514850494</v>
      </c>
      <c r="U11" s="120">
        <v>0.13965698482133612</v>
      </c>
      <c r="V11" s="120" t="s">
        <v>214</v>
      </c>
      <c r="W11" s="120">
        <v>1</v>
      </c>
      <c r="X11" s="120">
        <v>1</v>
      </c>
      <c r="Y11" s="120">
        <v>0</v>
      </c>
      <c r="Z11" s="84">
        <v>0</v>
      </c>
      <c r="AB11" s="82">
        <f>+AB10+1</f>
        <v>2027</v>
      </c>
      <c r="AC11" s="121">
        <v>0</v>
      </c>
      <c r="AD11" s="121">
        <v>0</v>
      </c>
      <c r="AE11" s="121">
        <v>0</v>
      </c>
      <c r="AF11" s="121">
        <v>1924.2646567314066</v>
      </c>
      <c r="AG11" s="121">
        <v>0</v>
      </c>
      <c r="AH11" s="121">
        <v>0</v>
      </c>
      <c r="AI11" s="121">
        <v>0</v>
      </c>
      <c r="AJ11" s="121">
        <v>0</v>
      </c>
      <c r="AK11" s="121">
        <v>0</v>
      </c>
      <c r="AL11" s="121">
        <v>0</v>
      </c>
      <c r="AM11" s="121">
        <v>15.542242803547293</v>
      </c>
      <c r="AN11" s="121">
        <v>0</v>
      </c>
      <c r="AO11" s="121">
        <v>1018.6995485132923</v>
      </c>
      <c r="AP11" s="121">
        <v>92.080550000000017</v>
      </c>
      <c r="AQ11" s="121">
        <v>0</v>
      </c>
      <c r="AR11" s="122">
        <v>2942.9642052446989</v>
      </c>
      <c r="AS11" s="122">
        <v>107.62279280354731</v>
      </c>
      <c r="AT11" s="122">
        <v>0</v>
      </c>
      <c r="AU11" s="52"/>
      <c r="AV11" s="52"/>
      <c r="AW11" s="52"/>
      <c r="BD11" s="52"/>
      <c r="BT11" s="85" t="s">
        <v>137</v>
      </c>
    </row>
    <row r="12" spans="1:74" x14ac:dyDescent="0.25">
      <c r="A12" s="82">
        <f>+A11+1</f>
        <v>2028</v>
      </c>
      <c r="B12" s="118">
        <v>821.11083143490896</v>
      </c>
      <c r="C12" s="118">
        <v>102.49182895651172</v>
      </c>
      <c r="D12" s="118">
        <v>0</v>
      </c>
      <c r="E12" s="52"/>
      <c r="F12" s="52"/>
      <c r="G12" s="82">
        <f>+G11+1</f>
        <v>2028</v>
      </c>
      <c r="H12" s="118">
        <v>512.73071516666664</v>
      </c>
      <c r="I12" s="118">
        <v>92.5925180625525</v>
      </c>
      <c r="J12" s="118">
        <v>0</v>
      </c>
      <c r="K12" s="118">
        <v>308.38011626824232</v>
      </c>
      <c r="L12" s="118">
        <v>9.8993108939592247</v>
      </c>
      <c r="M12" s="118">
        <v>0</v>
      </c>
      <c r="N12" s="119">
        <v>821.11083143490896</v>
      </c>
      <c r="O12" s="119">
        <v>102.49182895651172</v>
      </c>
      <c r="P12" s="119">
        <v>0</v>
      </c>
      <c r="Q12" s="120">
        <v>0.62443545443269655</v>
      </c>
      <c r="R12" s="120">
        <v>0.90341365751059433</v>
      </c>
      <c r="S12" s="120" t="s">
        <v>214</v>
      </c>
      <c r="T12" s="120">
        <v>0.37556454556730351</v>
      </c>
      <c r="U12" s="120">
        <v>9.6586342489405647E-2</v>
      </c>
      <c r="V12" s="120" t="s">
        <v>214</v>
      </c>
      <c r="W12" s="120">
        <v>1</v>
      </c>
      <c r="X12" s="120">
        <v>1</v>
      </c>
      <c r="Y12" s="120">
        <v>0</v>
      </c>
      <c r="Z12" s="84">
        <v>0</v>
      </c>
      <c r="AB12" s="82">
        <f>+AB11+1</f>
        <v>2028</v>
      </c>
      <c r="AC12" s="121">
        <v>0</v>
      </c>
      <c r="AD12" s="121">
        <v>0</v>
      </c>
      <c r="AE12" s="121">
        <v>0</v>
      </c>
      <c r="AF12" s="121">
        <v>0</v>
      </c>
      <c r="AG12" s="121">
        <v>0</v>
      </c>
      <c r="AH12" s="121">
        <v>0</v>
      </c>
      <c r="AI12" s="121">
        <v>0</v>
      </c>
      <c r="AJ12" s="121">
        <v>0</v>
      </c>
      <c r="AK12" s="121">
        <v>0</v>
      </c>
      <c r="AL12" s="121">
        <v>0</v>
      </c>
      <c r="AM12" s="121">
        <v>15.099386648819401</v>
      </c>
      <c r="AN12" s="121">
        <v>0</v>
      </c>
      <c r="AO12" s="121">
        <v>821.11083143490896</v>
      </c>
      <c r="AP12" s="121">
        <v>87.39244230769232</v>
      </c>
      <c r="AQ12" s="121">
        <v>0</v>
      </c>
      <c r="AR12" s="122">
        <v>821.11083143490896</v>
      </c>
      <c r="AS12" s="122">
        <v>102.49182895651172</v>
      </c>
      <c r="AT12" s="122">
        <v>0</v>
      </c>
      <c r="AU12" s="52"/>
      <c r="AV12" s="52"/>
      <c r="AW12" s="52"/>
      <c r="BD12" s="52"/>
      <c r="BT12" s="85" t="s">
        <v>138</v>
      </c>
    </row>
    <row r="13" spans="1:74" x14ac:dyDescent="0.25">
      <c r="A13" s="82">
        <f t="shared" ref="A13" si="3">+A12+1</f>
        <v>2029</v>
      </c>
      <c r="B13" s="118">
        <v>690.78097721320773</v>
      </c>
      <c r="C13" s="118">
        <v>56.572273123666676</v>
      </c>
      <c r="D13" s="118">
        <v>0</v>
      </c>
      <c r="E13" s="52"/>
      <c r="F13" s="52"/>
      <c r="G13" s="82">
        <f>+G12+1</f>
        <v>2029</v>
      </c>
      <c r="H13" s="118">
        <v>512.73071516666664</v>
      </c>
      <c r="I13" s="118">
        <v>51.826364216398652</v>
      </c>
      <c r="J13" s="118">
        <v>0</v>
      </c>
      <c r="K13" s="118">
        <v>178.05026204654115</v>
      </c>
      <c r="L13" s="118">
        <v>4.7459089072680261</v>
      </c>
      <c r="M13" s="118">
        <v>0</v>
      </c>
      <c r="N13" s="119">
        <v>690.78097721320773</v>
      </c>
      <c r="O13" s="119">
        <v>56.572273123666676</v>
      </c>
      <c r="P13" s="119">
        <v>0</v>
      </c>
      <c r="Q13" s="120">
        <v>0.7422478789661483</v>
      </c>
      <c r="R13" s="120">
        <v>0.9161089232371219</v>
      </c>
      <c r="S13" s="120" t="s">
        <v>214</v>
      </c>
      <c r="T13" s="120">
        <v>0.25775212103385181</v>
      </c>
      <c r="U13" s="120">
        <v>8.3891076762878089E-2</v>
      </c>
      <c r="V13" s="120" t="s">
        <v>214</v>
      </c>
      <c r="W13" s="120">
        <v>1</v>
      </c>
      <c r="X13" s="120">
        <v>1</v>
      </c>
      <c r="Y13" s="120">
        <v>0</v>
      </c>
      <c r="Z13" s="84">
        <v>0</v>
      </c>
      <c r="AB13" s="82">
        <f t="shared" ref="AB13" si="4">+AB12+1</f>
        <v>2029</v>
      </c>
      <c r="AC13" s="121">
        <v>0</v>
      </c>
      <c r="AD13" s="121">
        <v>0</v>
      </c>
      <c r="AE13" s="121">
        <v>0</v>
      </c>
      <c r="AF13" s="121">
        <v>0</v>
      </c>
      <c r="AG13" s="121">
        <v>0</v>
      </c>
      <c r="AH13" s="121">
        <v>0</v>
      </c>
      <c r="AI13" s="121">
        <v>0</v>
      </c>
      <c r="AJ13" s="121">
        <v>0</v>
      </c>
      <c r="AK13" s="121">
        <v>0</v>
      </c>
      <c r="AL13" s="121">
        <v>0</v>
      </c>
      <c r="AM13" s="121">
        <v>14.634092354435897</v>
      </c>
      <c r="AN13" s="121">
        <v>0</v>
      </c>
      <c r="AO13" s="121">
        <v>690.78097721320773</v>
      </c>
      <c r="AP13" s="121">
        <v>41.938180769230776</v>
      </c>
      <c r="AQ13" s="121">
        <v>0</v>
      </c>
      <c r="AR13" s="122">
        <v>690.78097721320773</v>
      </c>
      <c r="AS13" s="122">
        <v>56.572273123666676</v>
      </c>
      <c r="AT13" s="122">
        <v>0</v>
      </c>
      <c r="AU13" s="52"/>
      <c r="AV13" s="52"/>
      <c r="AW13" s="52"/>
      <c r="BD13" s="52"/>
      <c r="BT13" s="85" t="s">
        <v>140</v>
      </c>
    </row>
    <row r="14" spans="1:74" x14ac:dyDescent="0.25">
      <c r="A14" s="82" t="s">
        <v>171</v>
      </c>
      <c r="B14" s="119">
        <v>56.663807888250496</v>
      </c>
      <c r="C14" s="119">
        <v>6.3851959472485733</v>
      </c>
      <c r="D14" s="119">
        <v>0</v>
      </c>
      <c r="E14" s="52"/>
      <c r="F14" s="52"/>
      <c r="G14" s="82" t="s">
        <v>171</v>
      </c>
      <c r="H14" s="119">
        <v>51.273071516666661</v>
      </c>
      <c r="I14" s="119">
        <v>5.4152224760512464</v>
      </c>
      <c r="J14" s="119">
        <v>0</v>
      </c>
      <c r="K14" s="119">
        <v>5.3907363715838317</v>
      </c>
      <c r="L14" s="119">
        <v>0.96997347119732247</v>
      </c>
      <c r="M14" s="119">
        <v>0</v>
      </c>
      <c r="N14" s="119">
        <v>56.663807888250496</v>
      </c>
      <c r="O14" s="119">
        <v>6.3851959472485689</v>
      </c>
      <c r="P14" s="119">
        <v>0</v>
      </c>
      <c r="Q14" s="120">
        <v>0.9048645586577031</v>
      </c>
      <c r="R14" s="120">
        <v>0.84809025765054369</v>
      </c>
      <c r="S14" s="120" t="s">
        <v>214</v>
      </c>
      <c r="T14" s="120">
        <v>9.5135441342296831E-2</v>
      </c>
      <c r="U14" s="120">
        <v>0.15190974234945628</v>
      </c>
      <c r="V14" s="120" t="s">
        <v>214</v>
      </c>
      <c r="W14" s="120">
        <v>0.99999999999999989</v>
      </c>
      <c r="X14" s="120">
        <v>1</v>
      </c>
      <c r="Y14" s="120">
        <v>0</v>
      </c>
      <c r="Z14" s="84">
        <v>0</v>
      </c>
      <c r="AB14" s="82" t="s">
        <v>171</v>
      </c>
      <c r="AC14" s="119">
        <v>0</v>
      </c>
      <c r="AD14" s="119">
        <v>0</v>
      </c>
      <c r="AE14" s="119">
        <v>0</v>
      </c>
      <c r="AF14" s="119">
        <v>0</v>
      </c>
      <c r="AG14" s="119">
        <v>0</v>
      </c>
      <c r="AH14" s="119">
        <v>0</v>
      </c>
      <c r="AI14" s="119">
        <v>0</v>
      </c>
      <c r="AJ14" s="119">
        <v>0</v>
      </c>
      <c r="AK14" s="119">
        <v>0</v>
      </c>
      <c r="AL14" s="119">
        <v>0</v>
      </c>
      <c r="AM14" s="119">
        <v>6.3851959472485724</v>
      </c>
      <c r="AN14" s="119">
        <v>0</v>
      </c>
      <c r="AO14" s="119">
        <v>56.663807888250496</v>
      </c>
      <c r="AP14" s="119">
        <v>0</v>
      </c>
      <c r="AQ14" s="119">
        <v>0</v>
      </c>
      <c r="AR14" s="119">
        <v>56.663807888250496</v>
      </c>
      <c r="AS14" s="119">
        <v>6.3851959472485724</v>
      </c>
      <c r="AT14" s="119">
        <v>0</v>
      </c>
      <c r="AU14" s="52"/>
      <c r="AV14" s="52"/>
      <c r="AW14" s="52"/>
      <c r="BD14" s="52"/>
      <c r="BT14" s="85" t="s">
        <v>139</v>
      </c>
    </row>
    <row r="15" spans="1:74" x14ac:dyDescent="0.25">
      <c r="A15" s="77"/>
      <c r="B15" s="139"/>
      <c r="C15" s="139"/>
      <c r="D15" s="139"/>
      <c r="E15" s="52"/>
      <c r="F15" s="52"/>
      <c r="G15" s="77"/>
      <c r="H15" s="139"/>
      <c r="I15" s="139"/>
      <c r="J15" s="139"/>
      <c r="K15" s="139"/>
      <c r="L15" s="139"/>
      <c r="M15" s="139"/>
      <c r="N15" s="140"/>
      <c r="O15" s="140"/>
      <c r="P15" s="140"/>
      <c r="Q15" s="141"/>
      <c r="R15" s="141"/>
      <c r="S15" s="141"/>
      <c r="T15" s="141"/>
      <c r="U15" s="141"/>
      <c r="V15" s="141"/>
      <c r="W15" s="141"/>
      <c r="X15" s="141"/>
      <c r="Y15" s="141"/>
      <c r="Z15" s="84"/>
      <c r="AB15" s="77"/>
      <c r="AC15" s="142"/>
      <c r="AD15" s="142"/>
      <c r="AE15" s="142"/>
      <c r="AF15" s="142"/>
      <c r="AG15" s="142"/>
      <c r="AH15" s="142"/>
      <c r="AI15" s="142"/>
      <c r="AJ15" s="142"/>
      <c r="AK15" s="142"/>
      <c r="AL15" s="142"/>
      <c r="AM15" s="142"/>
      <c r="AN15" s="142"/>
      <c r="AO15" s="142"/>
      <c r="AP15" s="142"/>
      <c r="AQ15" s="142"/>
      <c r="AR15" s="143"/>
      <c r="AS15" s="143"/>
      <c r="AT15" s="143"/>
      <c r="AU15" s="52"/>
      <c r="AV15" s="52"/>
      <c r="AW15" s="52"/>
      <c r="BD15" s="52"/>
    </row>
    <row r="16" spans="1:74" x14ac:dyDescent="0.25">
      <c r="A16" s="77"/>
      <c r="B16" s="139"/>
      <c r="C16" s="139"/>
      <c r="D16" s="139"/>
      <c r="E16" s="52"/>
      <c r="F16" s="52"/>
      <c r="G16" s="77"/>
      <c r="H16" s="139"/>
      <c r="I16" s="139"/>
      <c r="J16" s="139"/>
      <c r="K16" s="139"/>
      <c r="L16" s="139"/>
      <c r="M16" s="139"/>
      <c r="N16" s="140"/>
      <c r="O16" s="140"/>
      <c r="P16" s="140"/>
      <c r="Q16" s="141"/>
      <c r="R16" s="141"/>
      <c r="S16" s="141"/>
      <c r="T16" s="141"/>
      <c r="U16" s="141"/>
      <c r="V16" s="141"/>
      <c r="W16" s="141"/>
      <c r="X16" s="141"/>
      <c r="Y16" s="141"/>
      <c r="Z16" s="84"/>
      <c r="AB16" s="77"/>
      <c r="AC16" s="142"/>
      <c r="AD16" s="142"/>
      <c r="AE16" s="142"/>
      <c r="AF16" s="142"/>
      <c r="AG16" s="142"/>
      <c r="AH16" s="142"/>
      <c r="AI16" s="142"/>
      <c r="AJ16" s="142"/>
      <c r="AK16" s="142"/>
      <c r="AL16" s="142"/>
      <c r="AM16" s="142"/>
      <c r="AN16" s="142"/>
      <c r="AO16" s="142"/>
      <c r="AP16" s="142"/>
      <c r="AQ16" s="142"/>
      <c r="AR16" s="143"/>
      <c r="AS16" s="143"/>
      <c r="AT16" s="143"/>
      <c r="AU16" s="52"/>
      <c r="AV16" s="52"/>
      <c r="AW16" s="52"/>
      <c r="BD16" s="52"/>
    </row>
    <row r="17" spans="1:56" x14ac:dyDescent="0.25">
      <c r="A17" s="77"/>
      <c r="B17" s="159"/>
      <c r="C17" s="159"/>
      <c r="D17" s="159"/>
      <c r="E17" s="52"/>
      <c r="F17" s="52"/>
      <c r="G17" s="77"/>
      <c r="H17" s="159"/>
      <c r="I17" s="159"/>
      <c r="J17" s="159"/>
      <c r="K17" s="159"/>
      <c r="L17" s="159"/>
      <c r="M17" s="159"/>
      <c r="N17" s="159"/>
      <c r="O17" s="159"/>
      <c r="P17" s="159"/>
      <c r="Q17" s="159"/>
      <c r="R17" s="159"/>
      <c r="S17" s="159"/>
      <c r="T17" s="159"/>
      <c r="U17" s="159"/>
      <c r="V17" s="159"/>
      <c r="W17" s="159"/>
      <c r="X17" s="159"/>
      <c r="Y17" s="159"/>
      <c r="Z17" s="84"/>
      <c r="AB17" s="77"/>
      <c r="AC17" s="160"/>
      <c r="AD17" s="160"/>
      <c r="AE17" s="160"/>
      <c r="AF17" s="160"/>
      <c r="AG17" s="160"/>
      <c r="AH17" s="160"/>
      <c r="AI17" s="160"/>
      <c r="AJ17" s="160"/>
      <c r="AK17" s="160"/>
      <c r="AL17" s="160"/>
      <c r="AM17" s="160"/>
      <c r="AN17" s="160"/>
      <c r="AO17" s="160"/>
      <c r="AP17" s="160"/>
      <c r="AQ17" s="160"/>
      <c r="AR17" s="160"/>
      <c r="AS17" s="160"/>
      <c r="AT17" s="160"/>
      <c r="AU17" s="52"/>
      <c r="AV17" s="52"/>
      <c r="AW17" s="52"/>
      <c r="AX17" s="52"/>
      <c r="BD17" s="52"/>
    </row>
    <row r="18" spans="1:56" x14ac:dyDescent="0.25">
      <c r="A18" s="77"/>
      <c r="B18" s="159"/>
      <c r="C18" s="159"/>
      <c r="D18" s="159"/>
      <c r="E18" s="52"/>
      <c r="F18" s="52"/>
      <c r="G18" s="77"/>
      <c r="H18" s="159"/>
      <c r="I18" s="159"/>
      <c r="J18" s="159"/>
      <c r="K18" s="159"/>
      <c r="L18" s="159"/>
      <c r="M18" s="159"/>
      <c r="N18" s="159"/>
      <c r="O18" s="159"/>
      <c r="P18" s="159"/>
      <c r="Q18" s="159"/>
      <c r="R18" s="159"/>
      <c r="S18" s="159"/>
      <c r="T18" s="159"/>
      <c r="U18" s="159"/>
      <c r="V18" s="159"/>
      <c r="W18" s="159"/>
      <c r="X18" s="159"/>
      <c r="Y18" s="159"/>
      <c r="Z18" s="84"/>
      <c r="AB18" s="77"/>
      <c r="AC18" s="160"/>
      <c r="AD18" s="160"/>
      <c r="AE18" s="160"/>
      <c r="AF18" s="160"/>
      <c r="AG18" s="160"/>
      <c r="AH18" s="160"/>
      <c r="AI18" s="160"/>
      <c r="AJ18" s="160"/>
      <c r="AK18" s="160"/>
      <c r="AL18" s="160"/>
      <c r="AM18" s="160"/>
      <c r="AN18" s="160"/>
      <c r="AO18" s="160"/>
      <c r="AP18" s="160"/>
      <c r="AQ18" s="160"/>
      <c r="AR18" s="160"/>
      <c r="AS18" s="160"/>
      <c r="AT18" s="160"/>
      <c r="AU18" s="52"/>
      <c r="AV18" s="52"/>
      <c r="AW18" s="52"/>
      <c r="AX18" s="52"/>
      <c r="BD18" s="52"/>
    </row>
    <row r="19" spans="1:56" x14ac:dyDescent="0.25">
      <c r="A19" s="77"/>
      <c r="B19" s="159"/>
      <c r="C19" s="159"/>
      <c r="D19" s="159"/>
      <c r="E19" s="52"/>
      <c r="F19" s="52"/>
      <c r="G19" s="77"/>
      <c r="H19" s="159"/>
      <c r="I19" s="159"/>
      <c r="J19" s="159"/>
      <c r="K19" s="159"/>
      <c r="L19" s="159"/>
      <c r="M19" s="159"/>
      <c r="N19" s="159"/>
      <c r="O19" s="159"/>
      <c r="P19" s="159"/>
      <c r="Q19" s="159"/>
      <c r="R19" s="159"/>
      <c r="S19" s="159"/>
      <c r="T19" s="159"/>
      <c r="U19" s="159"/>
      <c r="V19" s="159"/>
      <c r="W19" s="159"/>
      <c r="X19" s="159"/>
      <c r="Y19" s="159"/>
      <c r="Z19" s="84"/>
      <c r="AB19" s="77"/>
      <c r="AC19" s="160"/>
      <c r="AD19" s="160"/>
      <c r="AE19" s="160"/>
      <c r="AF19" s="160"/>
      <c r="AG19" s="160"/>
      <c r="AH19" s="160"/>
      <c r="AI19" s="160"/>
      <c r="AJ19" s="160"/>
      <c r="AK19" s="160"/>
      <c r="AL19" s="160"/>
      <c r="AM19" s="160"/>
      <c r="AN19" s="160"/>
      <c r="AO19" s="160"/>
      <c r="AP19" s="160"/>
      <c r="AQ19" s="160"/>
      <c r="AR19" s="160"/>
      <c r="AS19" s="160"/>
      <c r="AT19" s="160"/>
      <c r="AU19" s="52"/>
      <c r="AV19" s="52"/>
      <c r="AW19" s="52"/>
      <c r="AX19" s="52"/>
      <c r="BD19" s="52"/>
    </row>
    <row r="20" spans="1:56" x14ac:dyDescent="0.25">
      <c r="A20" s="77"/>
      <c r="B20" s="159"/>
      <c r="C20" s="159"/>
      <c r="D20" s="159"/>
      <c r="E20" s="52"/>
      <c r="F20" s="52"/>
      <c r="G20" s="77"/>
      <c r="H20" s="159"/>
      <c r="I20" s="159"/>
      <c r="J20" s="159"/>
      <c r="K20" s="159"/>
      <c r="L20" s="159"/>
      <c r="M20" s="159"/>
      <c r="N20" s="159"/>
      <c r="O20" s="159"/>
      <c r="P20" s="159"/>
      <c r="Q20" s="159"/>
      <c r="R20" s="159"/>
      <c r="S20" s="159"/>
      <c r="T20" s="159"/>
      <c r="U20" s="159"/>
      <c r="V20" s="159"/>
      <c r="W20" s="159"/>
      <c r="X20" s="159"/>
      <c r="Y20" s="159"/>
      <c r="Z20" s="84"/>
      <c r="AB20" s="77"/>
      <c r="AC20" s="160"/>
      <c r="AD20" s="160"/>
      <c r="AE20" s="160"/>
      <c r="AF20" s="160"/>
      <c r="AG20" s="160"/>
      <c r="AH20" s="160"/>
      <c r="AI20" s="160"/>
      <c r="AJ20" s="160"/>
      <c r="AK20" s="160"/>
      <c r="AL20" s="160"/>
      <c r="AM20" s="160"/>
      <c r="AN20" s="160"/>
      <c r="AO20" s="160"/>
      <c r="AP20" s="160"/>
      <c r="AQ20" s="160"/>
      <c r="AR20" s="160"/>
      <c r="AS20" s="160"/>
      <c r="AT20" s="160"/>
      <c r="AU20" s="52"/>
      <c r="AV20" s="52"/>
      <c r="AW20" s="52"/>
      <c r="AX20" s="52"/>
      <c r="BD20" s="52"/>
    </row>
    <row r="21" spans="1:56" x14ac:dyDescent="0.25">
      <c r="A21" s="77"/>
      <c r="B21" s="159"/>
      <c r="C21" s="159"/>
      <c r="D21" s="159"/>
      <c r="E21" s="52"/>
      <c r="F21" s="52"/>
      <c r="G21" s="77"/>
      <c r="H21" s="159"/>
      <c r="I21" s="159"/>
      <c r="J21" s="159"/>
      <c r="K21" s="159"/>
      <c r="L21" s="159"/>
      <c r="M21" s="159"/>
      <c r="N21" s="159"/>
      <c r="O21" s="159"/>
      <c r="P21" s="159"/>
      <c r="Q21" s="159"/>
      <c r="R21" s="159"/>
      <c r="S21" s="159"/>
      <c r="T21" s="159"/>
      <c r="U21" s="159"/>
      <c r="V21" s="159"/>
      <c r="W21" s="159"/>
      <c r="X21" s="159"/>
      <c r="Y21" s="159"/>
      <c r="Z21" s="84"/>
      <c r="AB21" s="77"/>
      <c r="AC21" s="160"/>
      <c r="AD21" s="160"/>
      <c r="AE21" s="160"/>
      <c r="AF21" s="160"/>
      <c r="AG21" s="160"/>
      <c r="AH21" s="160"/>
      <c r="AI21" s="160"/>
      <c r="AJ21" s="160"/>
      <c r="AK21" s="160"/>
      <c r="AL21" s="160"/>
      <c r="AM21" s="160"/>
      <c r="AN21" s="160"/>
      <c r="AO21" s="160"/>
      <c r="AP21" s="160"/>
      <c r="AQ21" s="160"/>
      <c r="AR21" s="160"/>
      <c r="AS21" s="160"/>
      <c r="AT21" s="160"/>
      <c r="AU21" s="52"/>
      <c r="AV21" s="52"/>
      <c r="AW21" s="52"/>
      <c r="AX21" s="52"/>
      <c r="BD21" s="52"/>
    </row>
    <row r="22" spans="1:56" x14ac:dyDescent="0.25">
      <c r="A22" s="77"/>
      <c r="B22" s="159"/>
      <c r="C22" s="159"/>
      <c r="D22" s="159"/>
      <c r="E22" s="52"/>
      <c r="F22" s="52"/>
      <c r="G22" s="77"/>
      <c r="H22" s="159"/>
      <c r="I22" s="159"/>
      <c r="J22" s="159"/>
      <c r="K22" s="159"/>
      <c r="L22" s="159"/>
      <c r="M22" s="159"/>
      <c r="N22" s="159"/>
      <c r="O22" s="159"/>
      <c r="P22" s="159"/>
      <c r="Q22" s="159"/>
      <c r="R22" s="159"/>
      <c r="S22" s="159"/>
      <c r="T22" s="159"/>
      <c r="U22" s="159"/>
      <c r="V22" s="159"/>
      <c r="W22" s="159"/>
      <c r="X22" s="159"/>
      <c r="Y22" s="159"/>
      <c r="Z22" s="84"/>
      <c r="AB22" s="77"/>
      <c r="AC22" s="160"/>
      <c r="AD22" s="160"/>
      <c r="AE22" s="160"/>
      <c r="AF22" s="160"/>
      <c r="AG22" s="160"/>
      <c r="AH22" s="160"/>
      <c r="AI22" s="160"/>
      <c r="AJ22" s="160"/>
      <c r="AK22" s="160"/>
      <c r="AL22" s="160"/>
      <c r="AM22" s="160"/>
      <c r="AN22" s="160"/>
      <c r="AO22" s="160"/>
      <c r="AP22" s="160"/>
      <c r="AQ22" s="160"/>
      <c r="AR22" s="160"/>
      <c r="AS22" s="160"/>
      <c r="AT22" s="160"/>
      <c r="AU22" s="52"/>
      <c r="AV22" s="52"/>
      <c r="AW22" s="52"/>
      <c r="AX22" s="52"/>
      <c r="BD22" s="52"/>
    </row>
    <row r="23" spans="1:56" x14ac:dyDescent="0.25">
      <c r="A23" s="77"/>
      <c r="B23" s="159"/>
      <c r="C23" s="159"/>
      <c r="D23" s="159"/>
      <c r="E23" s="52"/>
      <c r="F23" s="52"/>
      <c r="G23" s="77"/>
      <c r="H23" s="159"/>
      <c r="I23" s="159"/>
      <c r="J23" s="159"/>
      <c r="K23" s="159"/>
      <c r="L23" s="159"/>
      <c r="M23" s="159"/>
      <c r="N23" s="159"/>
      <c r="O23" s="159"/>
      <c r="P23" s="159"/>
      <c r="Q23" s="159"/>
      <c r="R23" s="159"/>
      <c r="S23" s="159"/>
      <c r="T23" s="159"/>
      <c r="U23" s="159"/>
      <c r="V23" s="159"/>
      <c r="W23" s="159"/>
      <c r="X23" s="159"/>
      <c r="Y23" s="159"/>
      <c r="Z23" s="84"/>
      <c r="AB23" s="77"/>
      <c r="AC23" s="160"/>
      <c r="AD23" s="160"/>
      <c r="AE23" s="160"/>
      <c r="AF23" s="160"/>
      <c r="AG23" s="160"/>
      <c r="AH23" s="160"/>
      <c r="AI23" s="160"/>
      <c r="AJ23" s="160"/>
      <c r="AK23" s="160"/>
      <c r="AL23" s="160"/>
      <c r="AM23" s="160"/>
      <c r="AN23" s="160"/>
      <c r="AO23" s="160"/>
      <c r="AP23" s="160"/>
      <c r="AQ23" s="160"/>
      <c r="AR23" s="160"/>
      <c r="AS23" s="160"/>
      <c r="AT23" s="160"/>
      <c r="AU23" s="52"/>
      <c r="AV23" s="52"/>
      <c r="AW23" s="52"/>
      <c r="AX23" s="52"/>
      <c r="BD23" s="52"/>
    </row>
    <row r="24" spans="1:56" x14ac:dyDescent="0.25">
      <c r="A24" s="77"/>
      <c r="B24" s="159"/>
      <c r="C24" s="159"/>
      <c r="D24" s="159"/>
      <c r="E24" s="52"/>
      <c r="F24" s="52"/>
      <c r="G24" s="77"/>
      <c r="H24" s="159"/>
      <c r="I24" s="159"/>
      <c r="J24" s="159"/>
      <c r="K24" s="159"/>
      <c r="L24" s="159"/>
      <c r="M24" s="159"/>
      <c r="N24" s="159"/>
      <c r="O24" s="159"/>
      <c r="P24" s="159"/>
      <c r="Q24" s="159"/>
      <c r="R24" s="159"/>
      <c r="S24" s="159"/>
      <c r="T24" s="159"/>
      <c r="U24" s="159"/>
      <c r="V24" s="159"/>
      <c r="W24" s="159"/>
      <c r="X24" s="159"/>
      <c r="Y24" s="159"/>
      <c r="Z24" s="84"/>
      <c r="AB24" s="77"/>
      <c r="AC24" s="160"/>
      <c r="AD24" s="160"/>
      <c r="AE24" s="160"/>
      <c r="AF24" s="160"/>
      <c r="AG24" s="160"/>
      <c r="AH24" s="160"/>
      <c r="AI24" s="160"/>
      <c r="AJ24" s="160"/>
      <c r="AK24" s="160"/>
      <c r="AL24" s="160"/>
      <c r="AM24" s="160"/>
      <c r="AN24" s="160"/>
      <c r="AO24" s="160"/>
      <c r="AP24" s="160"/>
      <c r="AQ24" s="160"/>
      <c r="AR24" s="160"/>
      <c r="AS24" s="160"/>
      <c r="AT24" s="160"/>
      <c r="AU24" s="52"/>
      <c r="AV24" s="52"/>
      <c r="AW24" s="52"/>
      <c r="AX24" s="52"/>
      <c r="BD24" s="52"/>
    </row>
    <row r="25" spans="1:56" x14ac:dyDescent="0.25">
      <c r="A25" s="77"/>
      <c r="B25" s="159"/>
      <c r="C25" s="159"/>
      <c r="D25" s="159"/>
      <c r="E25" s="52"/>
      <c r="F25" s="52"/>
      <c r="G25" s="77"/>
      <c r="H25" s="159"/>
      <c r="I25" s="159"/>
      <c r="J25" s="159"/>
      <c r="K25" s="159"/>
      <c r="L25" s="159"/>
      <c r="M25" s="159"/>
      <c r="N25" s="159"/>
      <c r="O25" s="159"/>
      <c r="P25" s="159"/>
      <c r="Q25" s="159"/>
      <c r="R25" s="159"/>
      <c r="S25" s="159"/>
      <c r="T25" s="159"/>
      <c r="U25" s="159"/>
      <c r="V25" s="159"/>
      <c r="W25" s="159"/>
      <c r="X25" s="159"/>
      <c r="Y25" s="159"/>
      <c r="Z25" s="84"/>
      <c r="AB25" s="77"/>
      <c r="AC25" s="160"/>
      <c r="AD25" s="160"/>
      <c r="AE25" s="160"/>
      <c r="AF25" s="160"/>
      <c r="AG25" s="160"/>
      <c r="AH25" s="160"/>
      <c r="AI25" s="160"/>
      <c r="AJ25" s="160"/>
      <c r="AK25" s="160"/>
      <c r="AL25" s="160"/>
      <c r="AM25" s="160"/>
      <c r="AN25" s="160"/>
      <c r="AO25" s="160"/>
      <c r="AP25" s="160"/>
      <c r="AQ25" s="160"/>
      <c r="AR25" s="160"/>
      <c r="AS25" s="160"/>
      <c r="AT25" s="160"/>
      <c r="AU25" s="52"/>
      <c r="AV25" s="52"/>
      <c r="AW25" s="52"/>
      <c r="AX25" s="52"/>
      <c r="BD25" s="52"/>
    </row>
    <row r="26" spans="1:56" x14ac:dyDescent="0.25">
      <c r="A26" s="77"/>
      <c r="B26" s="159"/>
      <c r="C26" s="159"/>
      <c r="D26" s="159"/>
      <c r="E26" s="52"/>
      <c r="F26" s="52"/>
      <c r="G26" s="77"/>
      <c r="H26" s="159"/>
      <c r="I26" s="159"/>
      <c r="J26" s="159"/>
      <c r="K26" s="159"/>
      <c r="L26" s="159"/>
      <c r="M26" s="159"/>
      <c r="N26" s="159"/>
      <c r="O26" s="159"/>
      <c r="P26" s="159"/>
      <c r="Q26" s="159"/>
      <c r="R26" s="159"/>
      <c r="S26" s="159"/>
      <c r="T26" s="159"/>
      <c r="U26" s="159"/>
      <c r="V26" s="159"/>
      <c r="W26" s="159"/>
      <c r="X26" s="159"/>
      <c r="Y26" s="159"/>
      <c r="Z26" s="84"/>
      <c r="AB26" s="77"/>
      <c r="AC26" s="160"/>
      <c r="AD26" s="160"/>
      <c r="AE26" s="160"/>
      <c r="AF26" s="160"/>
      <c r="AG26" s="160"/>
      <c r="AH26" s="160"/>
      <c r="AI26" s="160"/>
      <c r="AJ26" s="160"/>
      <c r="AK26" s="160"/>
      <c r="AL26" s="160"/>
      <c r="AM26" s="160"/>
      <c r="AN26" s="160"/>
      <c r="AO26" s="160"/>
      <c r="AP26" s="160"/>
      <c r="AQ26" s="160"/>
      <c r="AR26" s="160"/>
      <c r="AS26" s="160"/>
      <c r="AT26" s="160"/>
      <c r="AU26" s="52"/>
      <c r="AV26" s="52"/>
      <c r="AW26" s="52"/>
      <c r="AX26" s="52"/>
      <c r="BD26" s="52"/>
    </row>
    <row r="27" spans="1:56" x14ac:dyDescent="0.25">
      <c r="A27" s="77"/>
      <c r="B27" s="159"/>
      <c r="C27" s="159"/>
      <c r="D27" s="159"/>
      <c r="E27" s="52"/>
      <c r="F27" s="52"/>
      <c r="G27" s="77"/>
      <c r="H27" s="159"/>
      <c r="I27" s="159"/>
      <c r="J27" s="159"/>
      <c r="K27" s="159"/>
      <c r="L27" s="159"/>
      <c r="M27" s="159"/>
      <c r="N27" s="159"/>
      <c r="O27" s="159"/>
      <c r="P27" s="159"/>
      <c r="Q27" s="159"/>
      <c r="R27" s="159"/>
      <c r="S27" s="159"/>
      <c r="T27" s="159"/>
      <c r="U27" s="159"/>
      <c r="V27" s="159"/>
      <c r="W27" s="159"/>
      <c r="X27" s="159"/>
      <c r="Y27" s="159"/>
      <c r="Z27" s="84"/>
      <c r="AB27" s="77"/>
      <c r="AC27" s="160"/>
      <c r="AD27" s="160"/>
      <c r="AE27" s="160"/>
      <c r="AF27" s="160"/>
      <c r="AG27" s="160"/>
      <c r="AH27" s="160"/>
      <c r="AI27" s="160"/>
      <c r="AJ27" s="160"/>
      <c r="AK27" s="160"/>
      <c r="AL27" s="160"/>
      <c r="AM27" s="160"/>
      <c r="AN27" s="160"/>
      <c r="AO27" s="160"/>
      <c r="AP27" s="160"/>
      <c r="AQ27" s="160"/>
      <c r="AR27" s="160"/>
      <c r="AS27" s="160"/>
      <c r="AT27" s="160"/>
      <c r="AU27" s="52"/>
      <c r="AV27" s="52"/>
      <c r="AW27" s="52"/>
      <c r="AX27" s="52"/>
      <c r="BD27" s="52"/>
    </row>
    <row r="28" spans="1:56" x14ac:dyDescent="0.25">
      <c r="A28" s="77"/>
      <c r="B28" s="139"/>
      <c r="C28" s="139"/>
      <c r="D28" s="139"/>
      <c r="E28" s="52"/>
      <c r="F28" s="52"/>
      <c r="G28" s="77"/>
      <c r="H28" s="139"/>
      <c r="I28" s="139"/>
      <c r="J28" s="139"/>
      <c r="K28" s="139"/>
      <c r="L28" s="139"/>
      <c r="M28" s="139"/>
      <c r="N28" s="140"/>
      <c r="O28" s="140"/>
      <c r="P28" s="140"/>
      <c r="Q28" s="141"/>
      <c r="R28" s="141"/>
      <c r="S28" s="141"/>
      <c r="T28" s="141"/>
      <c r="U28" s="141"/>
      <c r="V28" s="141"/>
      <c r="W28" s="141"/>
      <c r="X28" s="141"/>
      <c r="Y28" s="141"/>
      <c r="Z28" s="84"/>
      <c r="AB28" s="77"/>
      <c r="AC28" s="142"/>
      <c r="AD28" s="142"/>
      <c r="AE28" s="142"/>
      <c r="AF28" s="142"/>
      <c r="AG28" s="142"/>
      <c r="AH28" s="142"/>
      <c r="AI28" s="142"/>
      <c r="AJ28" s="142"/>
      <c r="AK28" s="142"/>
      <c r="AL28" s="142"/>
      <c r="AM28" s="142"/>
      <c r="AN28" s="142"/>
      <c r="AO28" s="142"/>
      <c r="AP28" s="142"/>
      <c r="AQ28" s="142"/>
      <c r="AR28" s="143"/>
      <c r="AS28" s="143"/>
      <c r="AT28" s="143"/>
      <c r="AU28" s="52"/>
      <c r="AV28" s="52"/>
    </row>
    <row r="29" spans="1:56" x14ac:dyDescent="0.25">
      <c r="A29" s="77"/>
      <c r="B29" s="139"/>
      <c r="C29" s="139"/>
      <c r="D29" s="139"/>
      <c r="E29" s="52"/>
      <c r="F29" s="52"/>
      <c r="G29" s="77"/>
      <c r="H29" s="139"/>
      <c r="I29" s="139"/>
      <c r="J29" s="139"/>
      <c r="K29" s="139"/>
      <c r="L29" s="139"/>
      <c r="M29" s="139"/>
      <c r="N29" s="140"/>
      <c r="O29" s="140"/>
      <c r="P29" s="140"/>
      <c r="Q29" s="141"/>
      <c r="R29" s="141"/>
      <c r="S29" s="141"/>
      <c r="T29" s="141"/>
      <c r="U29" s="141"/>
      <c r="V29" s="141"/>
      <c r="W29" s="141"/>
      <c r="X29" s="141"/>
      <c r="Y29" s="141"/>
      <c r="Z29" s="84"/>
      <c r="AB29" s="77"/>
      <c r="AC29" s="142"/>
      <c r="AD29" s="142"/>
      <c r="AE29" s="142"/>
      <c r="AF29" s="142"/>
      <c r="AG29" s="142"/>
      <c r="AH29" s="142"/>
      <c r="AI29" s="142"/>
      <c r="AJ29" s="142"/>
      <c r="AK29" s="142"/>
      <c r="AL29" s="142"/>
      <c r="AM29" s="142"/>
      <c r="AN29" s="142"/>
      <c r="AO29" s="142"/>
      <c r="AP29" s="142"/>
      <c r="AQ29" s="142"/>
      <c r="AR29" s="143"/>
      <c r="AS29" s="143"/>
      <c r="AT29" s="143"/>
      <c r="AU29" s="52"/>
      <c r="AV29" s="52"/>
    </row>
    <row r="30" spans="1:56" x14ac:dyDescent="0.25">
      <c r="A30" s="77"/>
      <c r="B30" s="74"/>
      <c r="C30" s="74"/>
      <c r="D30" s="74"/>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7"/>
  <sheetViews>
    <sheetView showGridLines="0" zoomScale="90" zoomScaleNormal="90" workbookViewId="0">
      <pane xSplit="2" ySplit="2" topLeftCell="C3" activePane="bottomRight" state="frozen"/>
      <selection pane="topRight" activeCell="C1" sqref="C1"/>
      <selection pane="bottomLeft" activeCell="A3" sqref="A3"/>
      <selection pane="bottomRight" activeCell="D16" sqref="D16"/>
    </sheetView>
  </sheetViews>
  <sheetFormatPr baseColWidth="10" defaultRowHeight="15" x14ac:dyDescent="0.25"/>
  <cols>
    <col min="1" max="1" width="20.85546875" customWidth="1"/>
    <col min="2" max="2" width="49.85546875" customWidth="1"/>
    <col min="3" max="4" width="19.5703125" customWidth="1"/>
    <col min="6" max="7" width="15.5703125" bestFit="1" customWidth="1"/>
  </cols>
  <sheetData>
    <row r="1" spans="1:16" ht="24.75" customHeight="1" x14ac:dyDescent="0.25">
      <c r="A1" s="12"/>
      <c r="B1" s="89"/>
      <c r="C1" s="78">
        <v>2022</v>
      </c>
      <c r="D1" s="78">
        <v>2022</v>
      </c>
      <c r="E1" s="12"/>
      <c r="F1" s="51"/>
      <c r="G1" s="51"/>
      <c r="H1" s="12"/>
      <c r="I1" s="12"/>
      <c r="J1" s="12"/>
      <c r="K1" s="12"/>
      <c r="L1" s="12"/>
    </row>
    <row r="2" spans="1:16" ht="21" customHeight="1" x14ac:dyDescent="0.25">
      <c r="A2" s="12"/>
      <c r="B2" s="12"/>
      <c r="C2" s="42" t="s">
        <v>78</v>
      </c>
      <c r="D2" s="42" t="s">
        <v>146</v>
      </c>
      <c r="E2" s="12"/>
      <c r="F2" s="51"/>
      <c r="G2" s="53"/>
      <c r="H2" s="12"/>
      <c r="I2" s="12"/>
      <c r="J2" s="12"/>
      <c r="K2" s="12"/>
      <c r="L2" s="12"/>
    </row>
    <row r="3" spans="1:16" ht="57" customHeight="1" x14ac:dyDescent="0.25">
      <c r="A3" s="187" t="s">
        <v>79</v>
      </c>
      <c r="B3" s="42" t="s">
        <v>80</v>
      </c>
      <c r="C3" s="113">
        <v>16564.347517561982</v>
      </c>
      <c r="D3" s="113">
        <v>17758.308267693308</v>
      </c>
      <c r="E3" s="188" t="s">
        <v>157</v>
      </c>
      <c r="F3" s="188"/>
      <c r="G3" s="188"/>
      <c r="H3" s="188"/>
      <c r="I3" s="188"/>
      <c r="J3" s="188"/>
      <c r="K3" s="188"/>
      <c r="L3" s="188"/>
      <c r="M3" s="52"/>
      <c r="N3" s="52"/>
      <c r="O3" s="52"/>
      <c r="P3" s="52"/>
    </row>
    <row r="4" spans="1:16" ht="57" customHeight="1" x14ac:dyDescent="0.25">
      <c r="A4" s="187"/>
      <c r="B4" s="42" t="s">
        <v>81</v>
      </c>
      <c r="C4" s="113">
        <v>236433.16892660997</v>
      </c>
      <c r="D4" s="113">
        <v>282727.32977970998</v>
      </c>
      <c r="E4" s="188"/>
      <c r="F4" s="188"/>
      <c r="G4" s="188"/>
      <c r="H4" s="188"/>
      <c r="I4" s="188"/>
      <c r="J4" s="188"/>
      <c r="K4" s="188"/>
      <c r="L4" s="188"/>
      <c r="M4" s="52"/>
      <c r="N4" s="52"/>
      <c r="O4" s="52"/>
      <c r="P4" s="52"/>
    </row>
    <row r="5" spans="1:16" ht="57" customHeight="1" x14ac:dyDescent="0.25">
      <c r="A5" s="187"/>
      <c r="B5" s="42" t="s">
        <v>82</v>
      </c>
      <c r="C5" s="114">
        <f>+C3/C4</f>
        <v>7.0059322017984871E-2</v>
      </c>
      <c r="D5" s="114">
        <f>+D3/D4</f>
        <v>6.2810723963367399E-2</v>
      </c>
      <c r="E5" s="188"/>
      <c r="F5" s="188"/>
      <c r="G5" s="188"/>
      <c r="H5" s="188"/>
      <c r="I5" s="188"/>
      <c r="J5" s="188"/>
      <c r="K5" s="188"/>
      <c r="L5" s="188"/>
      <c r="M5" s="52"/>
      <c r="N5" s="52"/>
      <c r="O5" s="52"/>
      <c r="P5" s="52"/>
    </row>
    <row r="6" spans="1:16" ht="57" customHeight="1" x14ac:dyDescent="0.25">
      <c r="A6" s="187" t="s">
        <v>83</v>
      </c>
      <c r="B6" s="42" t="s">
        <v>84</v>
      </c>
      <c r="C6" s="113">
        <v>27446.183778285231</v>
      </c>
      <c r="D6" s="113">
        <v>36310.891292283377</v>
      </c>
      <c r="E6" s="188" t="s">
        <v>183</v>
      </c>
      <c r="F6" s="188"/>
      <c r="G6" s="188"/>
      <c r="H6" s="188"/>
      <c r="I6" s="188"/>
      <c r="J6" s="188"/>
      <c r="K6" s="188"/>
      <c r="L6" s="188"/>
      <c r="M6" s="52"/>
      <c r="N6" s="52"/>
      <c r="O6" s="52"/>
      <c r="P6" s="52"/>
    </row>
    <row r="7" spans="1:16" ht="57" customHeight="1" x14ac:dyDescent="0.25">
      <c r="A7" s="187"/>
      <c r="B7" s="42" t="s">
        <v>85</v>
      </c>
      <c r="C7" s="113">
        <v>140530.68</v>
      </c>
      <c r="D7" s="113">
        <v>190774.96</v>
      </c>
      <c r="E7" s="188"/>
      <c r="F7" s="188"/>
      <c r="G7" s="188"/>
      <c r="H7" s="188"/>
      <c r="I7" s="188"/>
      <c r="J7" s="188"/>
      <c r="K7" s="188"/>
      <c r="L7" s="188"/>
      <c r="M7" s="52"/>
      <c r="N7" s="52"/>
      <c r="O7" s="52"/>
      <c r="P7" s="52"/>
    </row>
    <row r="8" spans="1:16" ht="57" customHeight="1" x14ac:dyDescent="0.25">
      <c r="A8" s="187"/>
      <c r="B8" s="42" t="s">
        <v>86</v>
      </c>
      <c r="C8" s="114">
        <f>+C6/C7</f>
        <v>0.19530385662607788</v>
      </c>
      <c r="D8" s="114">
        <f>+D6/D7</f>
        <v>0.19033363336720593</v>
      </c>
      <c r="E8" s="188"/>
      <c r="F8" s="188"/>
      <c r="G8" s="188"/>
      <c r="H8" s="188"/>
      <c r="I8" s="188"/>
      <c r="J8" s="188"/>
      <c r="K8" s="188"/>
      <c r="L8" s="188"/>
      <c r="M8" s="52"/>
      <c r="N8" s="52"/>
      <c r="O8" s="52"/>
      <c r="P8" s="52"/>
    </row>
    <row r="9" spans="1:16" ht="57" customHeight="1" x14ac:dyDescent="0.25">
      <c r="A9" s="187"/>
      <c r="B9" s="42" t="s">
        <v>87</v>
      </c>
      <c r="C9" s="113">
        <v>8244.4878567370106</v>
      </c>
      <c r="D9" s="113">
        <v>10602.719236961895</v>
      </c>
      <c r="E9" s="188" t="s">
        <v>184</v>
      </c>
      <c r="F9" s="188"/>
      <c r="G9" s="188"/>
      <c r="H9" s="188"/>
      <c r="I9" s="188"/>
      <c r="J9" s="188"/>
      <c r="K9" s="188"/>
      <c r="L9" s="188"/>
      <c r="M9" s="52"/>
      <c r="N9" s="52"/>
      <c r="O9" s="52"/>
      <c r="P9" s="52"/>
    </row>
    <row r="10" spans="1:16" ht="57" customHeight="1" x14ac:dyDescent="0.25">
      <c r="A10" s="187"/>
      <c r="B10" s="42" t="s">
        <v>88</v>
      </c>
      <c r="C10" s="113">
        <v>284115.49489961</v>
      </c>
      <c r="D10" s="113">
        <v>333263.78533367999</v>
      </c>
      <c r="E10" s="188"/>
      <c r="F10" s="188"/>
      <c r="G10" s="188"/>
      <c r="H10" s="188"/>
      <c r="I10" s="188"/>
      <c r="J10" s="188"/>
      <c r="K10" s="188"/>
      <c r="L10" s="188"/>
      <c r="M10" s="52"/>
      <c r="N10" s="52"/>
      <c r="O10" s="52"/>
      <c r="P10" s="52"/>
    </row>
    <row r="11" spans="1:16" ht="57" customHeight="1" x14ac:dyDescent="0.25">
      <c r="A11" s="187"/>
      <c r="B11" s="42" t="s">
        <v>89</v>
      </c>
      <c r="C11" s="114">
        <f>+C9/C10</f>
        <v>2.901808597116513E-2</v>
      </c>
      <c r="D11" s="114">
        <f>+D9/D10</f>
        <v>3.1814795677081849E-2</v>
      </c>
      <c r="E11" s="188"/>
      <c r="F11" s="188"/>
      <c r="G11" s="188"/>
      <c r="H11" s="188"/>
      <c r="I11" s="188"/>
      <c r="J11" s="188"/>
      <c r="K11" s="188"/>
      <c r="L11" s="188"/>
      <c r="M11" s="52"/>
      <c r="N11" s="52"/>
      <c r="O11" s="52"/>
      <c r="P11" s="52"/>
    </row>
    <row r="12" spans="1:16" ht="57" customHeight="1" x14ac:dyDescent="0.25">
      <c r="A12" s="187"/>
      <c r="B12" s="42" t="s">
        <v>90</v>
      </c>
      <c r="C12" s="113">
        <v>99.453981600000006</v>
      </c>
      <c r="D12" s="113">
        <v>95.092674200000005</v>
      </c>
      <c r="E12" s="188" t="s">
        <v>185</v>
      </c>
      <c r="F12" s="188"/>
      <c r="G12" s="188"/>
      <c r="H12" s="188"/>
      <c r="I12" s="188"/>
      <c r="J12" s="188"/>
      <c r="K12" s="188"/>
      <c r="L12" s="188"/>
      <c r="M12" s="52"/>
      <c r="N12" s="52"/>
      <c r="O12" s="52"/>
      <c r="P12" s="52"/>
    </row>
    <row r="13" spans="1:16" ht="57" customHeight="1" x14ac:dyDescent="0.25">
      <c r="A13" s="187"/>
      <c r="B13" s="42" t="s">
        <v>91</v>
      </c>
      <c r="C13" s="113">
        <v>284115.49489961</v>
      </c>
      <c r="D13" s="113">
        <v>333263.78533367999</v>
      </c>
      <c r="E13" s="188"/>
      <c r="F13" s="188"/>
      <c r="G13" s="188"/>
      <c r="H13" s="188"/>
      <c r="I13" s="188"/>
      <c r="J13" s="188"/>
      <c r="K13" s="188"/>
      <c r="L13" s="188"/>
      <c r="M13" s="52"/>
      <c r="N13" s="52"/>
      <c r="O13" s="52"/>
      <c r="P13" s="52"/>
    </row>
    <row r="14" spans="1:16" ht="57" customHeight="1" x14ac:dyDescent="0.25">
      <c r="A14" s="187"/>
      <c r="B14" s="42" t="s">
        <v>92</v>
      </c>
      <c r="C14" s="130">
        <f>+C12/C13</f>
        <v>3.5004772138577412E-4</v>
      </c>
      <c r="D14" s="130">
        <f>+D12/D13</f>
        <v>2.8533755656885603E-4</v>
      </c>
      <c r="E14" s="188"/>
      <c r="F14" s="188"/>
      <c r="G14" s="188"/>
      <c r="H14" s="188"/>
      <c r="I14" s="188"/>
      <c r="J14" s="188"/>
      <c r="K14" s="188"/>
      <c r="L14" s="188"/>
      <c r="M14" s="52"/>
      <c r="N14" s="52"/>
      <c r="O14" s="52"/>
      <c r="P14" s="52"/>
    </row>
    <row r="15" spans="1:16" ht="57" customHeight="1" x14ac:dyDescent="0.25">
      <c r="A15" s="187"/>
      <c r="B15" s="42" t="s">
        <v>93</v>
      </c>
      <c r="C15" s="113">
        <v>13365.751319581184</v>
      </c>
      <c r="D15" s="113">
        <v>14559.607358242509</v>
      </c>
      <c r="E15" s="188" t="s">
        <v>186</v>
      </c>
      <c r="F15" s="188"/>
      <c r="G15" s="188"/>
      <c r="H15" s="188"/>
      <c r="I15" s="188"/>
      <c r="J15" s="188"/>
      <c r="K15" s="188"/>
      <c r="L15" s="188"/>
      <c r="M15" s="52"/>
      <c r="N15" s="52"/>
      <c r="O15" s="52"/>
      <c r="P15" s="52"/>
    </row>
    <row r="16" spans="1:16" ht="57" customHeight="1" x14ac:dyDescent="0.25">
      <c r="A16" s="187"/>
      <c r="B16" s="42" t="s">
        <v>94</v>
      </c>
      <c r="C16" s="113">
        <v>127526.88116712001</v>
      </c>
      <c r="D16" s="113">
        <v>147113.13107315</v>
      </c>
      <c r="E16" s="188"/>
      <c r="F16" s="188"/>
      <c r="G16" s="188"/>
      <c r="H16" s="188"/>
      <c r="I16" s="188"/>
      <c r="J16" s="188"/>
      <c r="K16" s="188"/>
      <c r="L16" s="188"/>
      <c r="M16" s="52"/>
      <c r="N16" s="52"/>
      <c r="O16" s="52"/>
      <c r="P16" s="52"/>
    </row>
    <row r="17" spans="1:16" ht="57" customHeight="1" x14ac:dyDescent="0.25">
      <c r="A17" s="187"/>
      <c r="B17" s="42" t="s">
        <v>95</v>
      </c>
      <c r="C17" s="114">
        <f>+C15/C16</f>
        <v>0.10480732530473935</v>
      </c>
      <c r="D17" s="114">
        <f>+D15/D16</f>
        <v>9.8968781726241295E-2</v>
      </c>
      <c r="E17" s="188"/>
      <c r="F17" s="188"/>
      <c r="G17" s="188"/>
      <c r="H17" s="188"/>
      <c r="I17" s="188"/>
      <c r="J17" s="188"/>
      <c r="K17" s="188"/>
      <c r="L17" s="188"/>
      <c r="M17" s="52"/>
      <c r="N17" s="52"/>
      <c r="O17" s="52"/>
      <c r="P17" s="52"/>
    </row>
  </sheetData>
  <mergeCells count="7">
    <mergeCell ref="A3:A5"/>
    <mergeCell ref="E3:L5"/>
    <mergeCell ref="A6:A17"/>
    <mergeCell ref="E6:L8"/>
    <mergeCell ref="E9:L11"/>
    <mergeCell ref="E12:L14"/>
    <mergeCell ref="E15:L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43"/>
  <sheetViews>
    <sheetView showGridLines="0" zoomScaleNormal="100" workbookViewId="0">
      <pane xSplit="1" ySplit="4" topLeftCell="B5" activePane="bottomRight" state="frozen"/>
      <selection pane="topRight" activeCell="B1" sqref="B1"/>
      <selection pane="bottomLeft" activeCell="A3" sqref="A3"/>
      <selection pane="bottomRight" activeCell="B4" sqref="B4"/>
    </sheetView>
  </sheetViews>
  <sheetFormatPr baseColWidth="10" defaultRowHeight="16.5" x14ac:dyDescent="0.3"/>
  <cols>
    <col min="1" max="1" width="34.42578125" style="63" customWidth="1"/>
    <col min="2" max="29" width="16.140625" style="16" customWidth="1"/>
    <col min="30" max="35" width="16.42578125" style="16" customWidth="1"/>
    <col min="36" max="16384" width="11.42578125" style="16"/>
  </cols>
  <sheetData>
    <row r="1" spans="1:35" ht="30.75" customHeight="1" x14ac:dyDescent="0.3">
      <c r="A1" s="189" t="s">
        <v>130</v>
      </c>
      <c r="B1" s="189"/>
      <c r="C1" s="189"/>
      <c r="D1" s="189"/>
      <c r="E1" s="189"/>
      <c r="F1" s="189"/>
      <c r="G1" s="189"/>
      <c r="H1" s="189"/>
    </row>
    <row r="2" spans="1:35" ht="20.25" customHeight="1" x14ac:dyDescent="0.3">
      <c r="A2" s="5" t="s">
        <v>103</v>
      </c>
      <c r="B2" s="67"/>
      <c r="C2" s="68"/>
      <c r="D2" s="67"/>
      <c r="E2" s="68"/>
      <c r="F2" s="67"/>
      <c r="G2" s="67"/>
      <c r="H2" s="67"/>
    </row>
    <row r="3" spans="1:35" x14ac:dyDescent="0.3">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row>
    <row r="4" spans="1:35" ht="30" customHeight="1" x14ac:dyDescent="0.3">
      <c r="A4" s="57"/>
      <c r="B4" s="58">
        <v>41729</v>
      </c>
      <c r="C4" s="58">
        <v>41820</v>
      </c>
      <c r="D4" s="58">
        <v>41912</v>
      </c>
      <c r="E4" s="58">
        <v>42004</v>
      </c>
      <c r="F4" s="58">
        <v>42094</v>
      </c>
      <c r="G4" s="58">
        <v>42185</v>
      </c>
      <c r="H4" s="58">
        <v>42277</v>
      </c>
      <c r="I4" s="58">
        <v>42369</v>
      </c>
      <c r="J4" s="58">
        <v>42460</v>
      </c>
      <c r="K4" s="58">
        <v>42551</v>
      </c>
      <c r="L4" s="58">
        <v>42643</v>
      </c>
      <c r="M4" s="58">
        <v>42735</v>
      </c>
      <c r="N4" s="58">
        <v>42825</v>
      </c>
      <c r="O4" s="58">
        <v>42916</v>
      </c>
      <c r="P4" s="58">
        <v>43008</v>
      </c>
      <c r="Q4" s="58">
        <v>43100</v>
      </c>
      <c r="R4" s="58">
        <v>43190</v>
      </c>
      <c r="S4" s="58">
        <v>43281</v>
      </c>
      <c r="T4" s="58">
        <v>43373</v>
      </c>
      <c r="U4" s="58">
        <v>43465</v>
      </c>
      <c r="V4" s="58">
        <v>43555</v>
      </c>
      <c r="W4" s="58">
        <v>43646</v>
      </c>
      <c r="X4" s="58">
        <v>43738</v>
      </c>
      <c r="Y4" s="58">
        <v>43830</v>
      </c>
      <c r="Z4" s="58">
        <v>43921</v>
      </c>
      <c r="AA4" s="58">
        <v>44012</v>
      </c>
      <c r="AB4" s="58">
        <v>44104</v>
      </c>
      <c r="AC4" s="58">
        <v>44196</v>
      </c>
      <c r="AD4" s="58">
        <v>44286</v>
      </c>
      <c r="AE4" s="58">
        <v>44377</v>
      </c>
      <c r="AF4" s="58">
        <v>44469</v>
      </c>
      <c r="AG4" s="58">
        <v>44561</v>
      </c>
      <c r="AH4" s="58">
        <v>44651</v>
      </c>
      <c r="AI4" s="58">
        <v>44742</v>
      </c>
    </row>
    <row r="5" spans="1:35" ht="52.5" customHeight="1" x14ac:dyDescent="0.3">
      <c r="A5" s="56" t="s">
        <v>96</v>
      </c>
      <c r="B5" s="59">
        <v>8781.7199999999993</v>
      </c>
      <c r="C5" s="59">
        <v>8719.68</v>
      </c>
      <c r="D5" s="59">
        <v>8671.31</v>
      </c>
      <c r="E5" s="59">
        <v>9251.6200000000008</v>
      </c>
      <c r="F5" s="59">
        <v>8711.33</v>
      </c>
      <c r="G5" s="59">
        <v>8883.2999999999993</v>
      </c>
      <c r="H5" s="59">
        <v>8777.94</v>
      </c>
      <c r="I5" s="59">
        <v>14590.026342765899</v>
      </c>
      <c r="J5" s="59">
        <v>15552.766008292954</v>
      </c>
      <c r="K5" s="59">
        <v>23183.662216917499</v>
      </c>
      <c r="L5" s="59">
        <v>24968.595473778529</v>
      </c>
      <c r="M5" s="59">
        <v>26143.372847835599</v>
      </c>
      <c r="N5" s="59">
        <v>26357.580883104267</v>
      </c>
      <c r="O5" s="59">
        <v>32363.693825003349</v>
      </c>
      <c r="P5" s="59">
        <v>32739.973955860674</v>
      </c>
      <c r="Q5" s="59">
        <v>33066.920518488216</v>
      </c>
      <c r="R5" s="59">
        <v>35523.531142391745</v>
      </c>
      <c r="S5" s="59">
        <v>42512.097230935367</v>
      </c>
      <c r="T5" s="59">
        <v>49897.666266168861</v>
      </c>
      <c r="U5" s="59">
        <v>48061.669901665373</v>
      </c>
      <c r="V5" s="59">
        <v>54971.132794337202</v>
      </c>
      <c r="W5" s="59">
        <v>57477.574093920899</v>
      </c>
      <c r="X5" s="59">
        <v>70107.671098561274</v>
      </c>
      <c r="Y5" s="59">
        <v>73073.385231942695</v>
      </c>
      <c r="Z5" s="59">
        <v>76873.589091758549</v>
      </c>
      <c r="AA5" s="59">
        <v>81321.301084087594</v>
      </c>
      <c r="AB5" s="59">
        <v>87659.723356733972</v>
      </c>
      <c r="AC5" s="59">
        <v>98086.703607309493</v>
      </c>
      <c r="AD5" s="59">
        <v>105498.39985939959</v>
      </c>
      <c r="AE5" s="59">
        <v>104307.6114064088</v>
      </c>
      <c r="AF5" s="59">
        <v>109501.85230045371</v>
      </c>
      <c r="AG5" s="59">
        <v>118375.03408370932</v>
      </c>
      <c r="AH5" s="59">
        <v>125218.25101459341</v>
      </c>
      <c r="AI5" s="59">
        <f>+'Servicios Deuda Anual'!$F$50*'Servicios Deuda Anual'!$C$62</f>
        <v>136288.86474127742</v>
      </c>
    </row>
    <row r="6" spans="1:35" ht="52.5" customHeight="1" x14ac:dyDescent="0.3">
      <c r="A6" s="56" t="s">
        <v>97</v>
      </c>
      <c r="B6" s="59">
        <v>814.06924421000008</v>
      </c>
      <c r="C6" s="59">
        <v>1334.7686670200001</v>
      </c>
      <c r="D6" s="59">
        <v>1606.3620389600001</v>
      </c>
      <c r="E6" s="59">
        <v>2059.9873684600002</v>
      </c>
      <c r="F6" s="59">
        <v>1532.2292152100001</v>
      </c>
      <c r="G6" s="59">
        <v>2787.2709622900002</v>
      </c>
      <c r="H6" s="59">
        <v>3436.8373112600002</v>
      </c>
      <c r="I6" s="59">
        <v>4751.3450329800007</v>
      </c>
      <c r="J6" s="59">
        <v>1748.5210195500001</v>
      </c>
      <c r="K6" s="69">
        <v>1979.8916584900003</v>
      </c>
      <c r="L6" s="69">
        <v>2005.6820979800002</v>
      </c>
      <c r="M6" s="69">
        <v>2713.09112757</v>
      </c>
      <c r="N6" s="69">
        <v>1455.4634681099999</v>
      </c>
      <c r="O6" s="69">
        <v>2358.1514273500002</v>
      </c>
      <c r="P6" s="69">
        <v>2403.9927246800003</v>
      </c>
      <c r="Q6" s="69">
        <v>3051.1866099200001</v>
      </c>
      <c r="R6" s="69">
        <v>2887.47474384</v>
      </c>
      <c r="S6" s="69">
        <v>2566.0700995500001</v>
      </c>
      <c r="T6" s="69">
        <v>2260.5505495299999</v>
      </c>
      <c r="U6" s="69">
        <v>5907.5229735200001</v>
      </c>
      <c r="V6" s="69">
        <v>2465.16920291</v>
      </c>
      <c r="W6" s="59">
        <v>4329.9503111499998</v>
      </c>
      <c r="X6" s="59">
        <v>4646.9381585399997</v>
      </c>
      <c r="Y6" s="59">
        <v>9439.5116885000007</v>
      </c>
      <c r="Z6" s="59">
        <v>3694.6763252000001</v>
      </c>
      <c r="AA6" s="59">
        <v>6793.2007236199997</v>
      </c>
      <c r="AB6" s="59">
        <v>7216.9493976200001</v>
      </c>
      <c r="AC6" s="59">
        <v>15771.225058290001</v>
      </c>
      <c r="AD6" s="59">
        <v>4714.8373600100003</v>
      </c>
      <c r="AE6" s="59">
        <v>8017.0700839199999</v>
      </c>
      <c r="AF6" s="59">
        <v>12560.355571530001</v>
      </c>
      <c r="AG6" s="59">
        <v>26355.928719810003</v>
      </c>
      <c r="AH6" s="134">
        <v>7068.6826936500001</v>
      </c>
      <c r="AI6" s="59">
        <f>24185.94894646-11666.4218978</f>
        <v>12519.52704866</v>
      </c>
    </row>
    <row r="7" spans="1:35" ht="52.5" customHeight="1" x14ac:dyDescent="0.3">
      <c r="A7" s="56" t="s">
        <v>98</v>
      </c>
      <c r="B7" s="88">
        <f>+SUM(B5:B6)</f>
        <v>9595.7892442100001</v>
      </c>
      <c r="C7" s="88">
        <f t="shared" ref="C7:AH7" si="0">+SUM(C5:C6)</f>
        <v>10054.44866702</v>
      </c>
      <c r="D7" s="88">
        <f t="shared" si="0"/>
        <v>10277.67203896</v>
      </c>
      <c r="E7" s="88">
        <f t="shared" si="0"/>
        <v>11311.607368460001</v>
      </c>
      <c r="F7" s="88">
        <f t="shared" si="0"/>
        <v>10243.55921521</v>
      </c>
      <c r="G7" s="88">
        <f t="shared" si="0"/>
        <v>11670.570962289999</v>
      </c>
      <c r="H7" s="88">
        <f t="shared" si="0"/>
        <v>12214.777311260001</v>
      </c>
      <c r="I7" s="88">
        <f t="shared" si="0"/>
        <v>19341.371375745901</v>
      </c>
      <c r="J7" s="88">
        <f t="shared" si="0"/>
        <v>17301.287027842955</v>
      </c>
      <c r="K7" s="88">
        <f t="shared" si="0"/>
        <v>25163.553875407499</v>
      </c>
      <c r="L7" s="88">
        <f t="shared" si="0"/>
        <v>26974.277571758528</v>
      </c>
      <c r="M7" s="88">
        <f t="shared" si="0"/>
        <v>28856.463975405597</v>
      </c>
      <c r="N7" s="88">
        <f t="shared" si="0"/>
        <v>27813.044351214266</v>
      </c>
      <c r="O7" s="88">
        <f t="shared" si="0"/>
        <v>34721.845252353349</v>
      </c>
      <c r="P7" s="88">
        <f t="shared" si="0"/>
        <v>35143.966680540674</v>
      </c>
      <c r="Q7" s="88">
        <f t="shared" si="0"/>
        <v>36118.107128408214</v>
      </c>
      <c r="R7" s="88">
        <f t="shared" si="0"/>
        <v>38411.005886231746</v>
      </c>
      <c r="S7" s="88">
        <f t="shared" si="0"/>
        <v>45078.167330485368</v>
      </c>
      <c r="T7" s="88">
        <f t="shared" si="0"/>
        <v>52158.216815698863</v>
      </c>
      <c r="U7" s="88">
        <f t="shared" si="0"/>
        <v>53969.19287518537</v>
      </c>
      <c r="V7" s="88">
        <f t="shared" si="0"/>
        <v>57436.301997247203</v>
      </c>
      <c r="W7" s="88">
        <f t="shared" si="0"/>
        <v>61807.524405070901</v>
      </c>
      <c r="X7" s="88">
        <f t="shared" si="0"/>
        <v>74754.60925710127</v>
      </c>
      <c r="Y7" s="88">
        <f t="shared" si="0"/>
        <v>82512.896920442698</v>
      </c>
      <c r="Z7" s="88">
        <f t="shared" si="0"/>
        <v>80568.265416958544</v>
      </c>
      <c r="AA7" s="88">
        <f t="shared" si="0"/>
        <v>88114.501807707595</v>
      </c>
      <c r="AB7" s="88">
        <f t="shared" si="0"/>
        <v>94876.672754353975</v>
      </c>
      <c r="AC7" s="88">
        <f t="shared" si="0"/>
        <v>113857.92866559949</v>
      </c>
      <c r="AD7" s="88">
        <f t="shared" si="0"/>
        <v>110213.2372194096</v>
      </c>
      <c r="AE7" s="88">
        <f t="shared" si="0"/>
        <v>112324.6814903288</v>
      </c>
      <c r="AF7" s="88">
        <f t="shared" si="0"/>
        <v>122062.20787198372</v>
      </c>
      <c r="AG7" s="88">
        <f t="shared" si="0"/>
        <v>144730.96280351933</v>
      </c>
      <c r="AH7" s="88">
        <f t="shared" si="0"/>
        <v>132286.93370824342</v>
      </c>
      <c r="AI7" s="88">
        <f t="shared" ref="AI7" si="1">+SUM(AI5:AI6)</f>
        <v>148808.39178993742</v>
      </c>
    </row>
    <row r="8" spans="1:35" ht="52.5" customHeight="1" x14ac:dyDescent="0.3">
      <c r="A8" s="56" t="s">
        <v>189</v>
      </c>
      <c r="B8" s="93">
        <v>17.356744190892581</v>
      </c>
      <c r="C8" s="93">
        <v>16.155919941135913</v>
      </c>
      <c r="D8" s="93">
        <v>15.124134736191952</v>
      </c>
      <c r="E8" s="93">
        <v>14.458855380562239</v>
      </c>
      <c r="F8" s="93">
        <v>13.670750673770053</v>
      </c>
      <c r="G8" s="93">
        <v>12.980622727118989</v>
      </c>
      <c r="H8" s="93">
        <v>12.268536111858685</v>
      </c>
      <c r="I8" s="93">
        <v>11.264353901108421</v>
      </c>
      <c r="J8" s="93">
        <v>10.1747451628822</v>
      </c>
      <c r="K8" s="93">
        <v>9.022800892031638</v>
      </c>
      <c r="L8" s="93">
        <v>8.9944976952341982</v>
      </c>
      <c r="M8" s="93">
        <v>8.4099871486754196</v>
      </c>
      <c r="N8" s="93">
        <v>7.9000616954361949</v>
      </c>
      <c r="O8" s="93">
        <v>7.4778055031343653</v>
      </c>
      <c r="P8" s="93">
        <v>7.0842387226788235</v>
      </c>
      <c r="Q8" s="93">
        <v>6.7481544280496104</v>
      </c>
      <c r="R8" s="93">
        <v>6.2010954093331465</v>
      </c>
      <c r="S8" s="93">
        <v>5.6220925612335932</v>
      </c>
      <c r="T8" s="93">
        <v>4.9193085894918154</v>
      </c>
      <c r="U8" s="93">
        <v>4.3900486852421894</v>
      </c>
      <c r="V8" s="93">
        <v>3.9542142008776096</v>
      </c>
      <c r="W8" s="93">
        <v>3.6057129631829623</v>
      </c>
      <c r="X8" s="93">
        <v>3.2003799403841007</v>
      </c>
      <c r="Y8" s="93">
        <v>2.8544929238259309</v>
      </c>
      <c r="Z8" s="93">
        <v>2.6363455350954625</v>
      </c>
      <c r="AA8" s="93">
        <v>2.52398569212873</v>
      </c>
      <c r="AB8" s="93">
        <v>2.3455695319811092</v>
      </c>
      <c r="AC8" s="93">
        <v>2.0985129060732328</v>
      </c>
      <c r="AD8" s="93">
        <v>1.8747040630198633</v>
      </c>
      <c r="AE8" s="93">
        <v>1.6629716001538477</v>
      </c>
      <c r="AF8" s="93">
        <v>1.5197573164210436</v>
      </c>
      <c r="AG8" s="93">
        <v>1.3820067828108196</v>
      </c>
      <c r="AH8" s="93">
        <v>1.1897829894531566</v>
      </c>
      <c r="AI8" s="93">
        <v>1</v>
      </c>
    </row>
    <row r="9" spans="1:35" ht="52.5" customHeight="1" x14ac:dyDescent="0.3">
      <c r="A9" s="56" t="s">
        <v>190</v>
      </c>
      <c r="B9" s="60">
        <f>+B7*B8</f>
        <v>166551.65922147143</v>
      </c>
      <c r="C9" s="60">
        <f t="shared" ref="C9:AH9" si="2">+C7*C8</f>
        <v>162438.86771663581</v>
      </c>
      <c r="D9" s="60">
        <f t="shared" si="2"/>
        <v>155440.8966916237</v>
      </c>
      <c r="E9" s="60">
        <f t="shared" si="2"/>
        <v>163552.89506226536</v>
      </c>
      <c r="F9" s="60">
        <f t="shared" si="2"/>
        <v>140037.14404313554</v>
      </c>
      <c r="G9" s="60">
        <f t="shared" si="2"/>
        <v>151491.2786715565</v>
      </c>
      <c r="H9" s="60">
        <f t="shared" si="2"/>
        <v>149857.43654150545</v>
      </c>
      <c r="I9" s="60">
        <f t="shared" si="2"/>
        <v>217868.05210917009</v>
      </c>
      <c r="J9" s="60">
        <f t="shared" si="2"/>
        <v>176036.18649818166</v>
      </c>
      <c r="K9" s="60">
        <f t="shared" si="2"/>
        <v>227045.73635371297</v>
      </c>
      <c r="L9" s="60">
        <f t="shared" si="2"/>
        <v>242620.07744978962</v>
      </c>
      <c r="M9" s="60">
        <f t="shared" si="2"/>
        <v>242682.49118937628</v>
      </c>
      <c r="N9" s="60">
        <f t="shared" si="2"/>
        <v>219724.76631249586</v>
      </c>
      <c r="O9" s="60">
        <f t="shared" si="2"/>
        <v>259643.20550702771</v>
      </c>
      <c r="P9" s="60">
        <f t="shared" si="2"/>
        <v>248968.24962682059</v>
      </c>
      <c r="Q9" s="60">
        <f t="shared" si="2"/>
        <v>243730.56455133809</v>
      </c>
      <c r="R9" s="60">
        <f t="shared" si="2"/>
        <v>238190.31226898014</v>
      </c>
      <c r="S9" s="60">
        <f t="shared" si="2"/>
        <v>253433.62922276498</v>
      </c>
      <c r="T9" s="60">
        <f t="shared" si="2"/>
        <v>256582.36399404384</v>
      </c>
      <c r="U9" s="60">
        <f t="shared" si="2"/>
        <v>236927.38422528966</v>
      </c>
      <c r="V9" s="60">
        <f t="shared" si="2"/>
        <v>227115.44100340988</v>
      </c>
      <c r="W9" s="60">
        <f t="shared" si="2"/>
        <v>222860.19196961145</v>
      </c>
      <c r="X9" s="60">
        <f t="shared" si="2"/>
        <v>239243.15191767851</v>
      </c>
      <c r="Y9" s="60">
        <f t="shared" si="2"/>
        <v>235532.48038378212</v>
      </c>
      <c r="Z9" s="60">
        <f t="shared" si="2"/>
        <v>212405.78680238483</v>
      </c>
      <c r="AA9" s="60">
        <f t="shared" si="2"/>
        <v>222399.74183170509</v>
      </c>
      <c r="AB9" s="60">
        <f t="shared" si="2"/>
        <v>222539.8329083549</v>
      </c>
      <c r="AC9" s="60">
        <f t="shared" si="2"/>
        <v>238932.33276352604</v>
      </c>
      <c r="AD9" s="60">
        <f t="shared" si="2"/>
        <v>206617.20361379918</v>
      </c>
      <c r="AE9" s="60">
        <f t="shared" si="2"/>
        <v>186792.75531474338</v>
      </c>
      <c r="AF9" s="60">
        <f t="shared" si="2"/>
        <v>185504.93347195355</v>
      </c>
      <c r="AG9" s="60">
        <f t="shared" si="2"/>
        <v>200019.17227720414</v>
      </c>
      <c r="AH9" s="60">
        <f t="shared" si="2"/>
        <v>157392.74345298542</v>
      </c>
      <c r="AI9" s="60">
        <f t="shared" ref="AI9" si="3">+AI7*AI8</f>
        <v>148808.39178993742</v>
      </c>
    </row>
    <row r="10" spans="1:35" ht="52.5" customHeight="1" x14ac:dyDescent="0.3">
      <c r="A10" s="56" t="s">
        <v>99</v>
      </c>
      <c r="B10" s="61">
        <v>8.0098000000000003</v>
      </c>
      <c r="C10" s="61">
        <v>8.1326999999999998</v>
      </c>
      <c r="D10" s="61">
        <v>8.4642999999999997</v>
      </c>
      <c r="E10" s="61">
        <v>8.5519999999999996</v>
      </c>
      <c r="F10" s="61">
        <v>8.8196999999999992</v>
      </c>
      <c r="G10" s="61">
        <v>9.0864999999999991</v>
      </c>
      <c r="H10" s="61">
        <v>9.4192</v>
      </c>
      <c r="I10" s="61">
        <v>13.005000000000001</v>
      </c>
      <c r="J10" s="61">
        <v>14.5817</v>
      </c>
      <c r="K10" s="61">
        <v>14.92</v>
      </c>
      <c r="L10" s="61">
        <v>15.263299999999999</v>
      </c>
      <c r="M10" s="61">
        <v>15.850199999999999</v>
      </c>
      <c r="N10" s="61">
        <v>15.3818</v>
      </c>
      <c r="O10" s="61">
        <v>16.598500000000001</v>
      </c>
      <c r="P10" s="61">
        <v>17.318300000000001</v>
      </c>
      <c r="Q10" s="61">
        <v>18.7742</v>
      </c>
      <c r="R10" s="61">
        <v>20.1433</v>
      </c>
      <c r="S10" s="61">
        <v>28.861699999999999</v>
      </c>
      <c r="T10" s="61">
        <v>40.896700000000003</v>
      </c>
      <c r="U10" s="61">
        <v>37.808300000000003</v>
      </c>
      <c r="V10" s="61">
        <v>43.353299999999997</v>
      </c>
      <c r="W10" s="61">
        <v>42.448300000000003</v>
      </c>
      <c r="X10" s="61">
        <v>57.558300000000003</v>
      </c>
      <c r="Y10" s="61">
        <v>59.895000000000003</v>
      </c>
      <c r="Z10" s="61">
        <v>64.469700000000003</v>
      </c>
      <c r="AA10" s="61">
        <v>70.454999999999998</v>
      </c>
      <c r="AB10" s="61">
        <v>76.174999999999997</v>
      </c>
      <c r="AC10" s="61">
        <v>84.144999999999996</v>
      </c>
      <c r="AD10" s="61">
        <v>91.984999999999999</v>
      </c>
      <c r="AE10" s="61">
        <v>95.726699999999994</v>
      </c>
      <c r="AF10" s="61">
        <v>98.734999999999999</v>
      </c>
      <c r="AG10" s="61">
        <v>102.75</v>
      </c>
      <c r="AH10" s="61">
        <v>110.9783</v>
      </c>
      <c r="AI10" s="61">
        <f>+'Servicios Deuda Anual'!$C$62</f>
        <v>125.215</v>
      </c>
    </row>
    <row r="11" spans="1:35" ht="52.5" customHeight="1" x14ac:dyDescent="0.3">
      <c r="A11" s="56" t="s">
        <v>100</v>
      </c>
      <c r="B11" s="60">
        <f>+B7/B10</f>
        <v>1198.0060980561311</v>
      </c>
      <c r="C11" s="60">
        <f t="shared" ref="C11:AH11" si="4">+C7/C10</f>
        <v>1236.2989741438882</v>
      </c>
      <c r="D11" s="60">
        <f t="shared" si="4"/>
        <v>1214.2376852143709</v>
      </c>
      <c r="E11" s="60">
        <f t="shared" si="4"/>
        <v>1322.6856137114128</v>
      </c>
      <c r="F11" s="60">
        <f t="shared" si="4"/>
        <v>1161.440776354071</v>
      </c>
      <c r="G11" s="60">
        <f t="shared" si="4"/>
        <v>1284.3857329323723</v>
      </c>
      <c r="H11" s="60">
        <f t="shared" si="4"/>
        <v>1296.7956207809582</v>
      </c>
      <c r="I11" s="60">
        <f t="shared" si="4"/>
        <v>1487.2257882157555</v>
      </c>
      <c r="J11" s="60">
        <f t="shared" si="4"/>
        <v>1186.5068563914328</v>
      </c>
      <c r="K11" s="60">
        <f t="shared" si="4"/>
        <v>1686.5652731506366</v>
      </c>
      <c r="L11" s="60">
        <f t="shared" si="4"/>
        <v>1767.2638008660335</v>
      </c>
      <c r="M11" s="60">
        <f t="shared" si="4"/>
        <v>1820.5741236959532</v>
      </c>
      <c r="N11" s="60">
        <f t="shared" si="4"/>
        <v>1808.1787795455841</v>
      </c>
      <c r="O11" s="60">
        <f t="shared" si="4"/>
        <v>2091.8664489172725</v>
      </c>
      <c r="P11" s="60">
        <f t="shared" si="4"/>
        <v>2029.2965637817033</v>
      </c>
      <c r="Q11" s="60">
        <f t="shared" si="4"/>
        <v>1923.8160416107323</v>
      </c>
      <c r="R11" s="60">
        <f t="shared" si="4"/>
        <v>1906.8874457626976</v>
      </c>
      <c r="S11" s="60">
        <f t="shared" si="4"/>
        <v>1561.8680580314178</v>
      </c>
      <c r="T11" s="60">
        <f t="shared" si="4"/>
        <v>1275.3649271383476</v>
      </c>
      <c r="U11" s="60">
        <f t="shared" si="4"/>
        <v>1427.4429920198836</v>
      </c>
      <c r="V11" s="60">
        <f t="shared" si="4"/>
        <v>1324.8426762725608</v>
      </c>
      <c r="W11" s="60">
        <f t="shared" si="4"/>
        <v>1456.06595329073</v>
      </c>
      <c r="X11" s="60">
        <f t="shared" si="4"/>
        <v>1298.7633279145018</v>
      </c>
      <c r="Y11" s="60">
        <f t="shared" si="4"/>
        <v>1377.625793813218</v>
      </c>
      <c r="Z11" s="60">
        <f t="shared" si="4"/>
        <v>1249.7074659407217</v>
      </c>
      <c r="AA11" s="60">
        <f t="shared" si="4"/>
        <v>1250.6493763069705</v>
      </c>
      <c r="AB11" s="60">
        <f t="shared" si="4"/>
        <v>1245.5093239823298</v>
      </c>
      <c r="AC11" s="60">
        <f t="shared" si="4"/>
        <v>1353.1157961328599</v>
      </c>
      <c r="AD11" s="60">
        <f t="shared" si="4"/>
        <v>1198.165322817955</v>
      </c>
      <c r="AE11" s="60">
        <f t="shared" si="4"/>
        <v>1173.3892580683216</v>
      </c>
      <c r="AF11" s="60">
        <f t="shared" si="4"/>
        <v>1236.2607775559195</v>
      </c>
      <c r="AG11" s="60">
        <f t="shared" si="4"/>
        <v>1408.5738472361979</v>
      </c>
      <c r="AH11" s="60">
        <f t="shared" si="4"/>
        <v>1192.0072095918158</v>
      </c>
      <c r="AI11" s="60">
        <f t="shared" ref="AI11" si="5">+AI7/AI10</f>
        <v>1188.423046679211</v>
      </c>
    </row>
    <row r="12" spans="1:35" ht="52.5" customHeight="1" x14ac:dyDescent="0.3">
      <c r="A12" s="56" t="s">
        <v>101</v>
      </c>
      <c r="B12" s="59">
        <v>314.46720625</v>
      </c>
      <c r="C12" s="59">
        <v>478.86095885000003</v>
      </c>
      <c r="D12" s="59">
        <v>474.58328738</v>
      </c>
      <c r="E12" s="59">
        <v>778.12609504</v>
      </c>
      <c r="F12" s="59">
        <v>718.73022808000007</v>
      </c>
      <c r="G12" s="59">
        <v>1298.8367923699998</v>
      </c>
      <c r="H12" s="59">
        <v>1625.11270541</v>
      </c>
      <c r="I12" s="59">
        <v>1674.58950392</v>
      </c>
      <c r="J12" s="59">
        <v>618.91159517999995</v>
      </c>
      <c r="K12" s="69">
        <v>722.13102017999995</v>
      </c>
      <c r="L12" s="59">
        <v>633.77258883000002</v>
      </c>
      <c r="M12" s="69">
        <v>935.87173382000003</v>
      </c>
      <c r="N12" s="59">
        <v>698.34998707</v>
      </c>
      <c r="O12" s="69">
        <v>879.25538699000003</v>
      </c>
      <c r="P12" s="59">
        <v>836.87532364999993</v>
      </c>
      <c r="Q12" s="69">
        <v>898.69213680999997</v>
      </c>
      <c r="R12" s="69">
        <v>1153.66550927</v>
      </c>
      <c r="S12" s="69">
        <v>1117.7619162000001</v>
      </c>
      <c r="T12" s="69">
        <v>973.22907361</v>
      </c>
      <c r="U12" s="69">
        <v>2081.8590620999998</v>
      </c>
      <c r="V12" s="69">
        <v>1166.28844142</v>
      </c>
      <c r="W12" s="59">
        <v>1994.24181458</v>
      </c>
      <c r="X12" s="59">
        <v>1582.17197738</v>
      </c>
      <c r="Y12" s="59">
        <v>3973.4916769800002</v>
      </c>
      <c r="Z12" s="59">
        <v>1829.54825347</v>
      </c>
      <c r="AA12" s="59">
        <v>1967.2654723000001</v>
      </c>
      <c r="AB12" s="59">
        <v>2306.01199004</v>
      </c>
      <c r="AC12" s="59">
        <v>4480.3689031499998</v>
      </c>
      <c r="AD12" s="59">
        <v>1986.7844765499999</v>
      </c>
      <c r="AE12" s="59">
        <v>3455.3547898900001</v>
      </c>
      <c r="AF12" s="59">
        <v>3173.6009410000001</v>
      </c>
      <c r="AG12" s="59">
        <v>5889.6617611599995</v>
      </c>
      <c r="AH12" s="134">
        <v>3272.58093147</v>
      </c>
      <c r="AI12" s="59">
        <f>4275.84906046+226.21680951</f>
        <v>4502.0658699699998</v>
      </c>
    </row>
    <row r="13" spans="1:35" ht="52.5" customHeight="1" x14ac:dyDescent="0.3">
      <c r="A13" s="56" t="s">
        <v>191</v>
      </c>
      <c r="B13" s="88">
        <f>SUM(B7,B12)*B8</f>
        <v>172009.78607677732</v>
      </c>
      <c r="C13" s="88">
        <f t="shared" ref="C13:AH13" si="6">SUM(C7,C12)*C8</f>
        <v>170175.30703075201</v>
      </c>
      <c r="D13" s="88">
        <f t="shared" si="6"/>
        <v>162618.55827350373</v>
      </c>
      <c r="E13" s="88">
        <f t="shared" si="6"/>
        <v>174803.70773829034</v>
      </c>
      <c r="F13" s="88">
        <f t="shared" si="6"/>
        <v>149862.72579291911</v>
      </c>
      <c r="G13" s="88">
        <f t="shared" si="6"/>
        <v>168350.98905741284</v>
      </c>
      <c r="H13" s="88">
        <f t="shared" si="6"/>
        <v>169795.19045366839</v>
      </c>
      <c r="I13" s="88">
        <f t="shared" si="6"/>
        <v>236731.22092040657</v>
      </c>
      <c r="J13" s="88">
        <f t="shared" si="6"/>
        <v>182333.45425749107</v>
      </c>
      <c r="K13" s="88">
        <f t="shared" si="6"/>
        <v>233561.38076675677</v>
      </c>
      <c r="L13" s="88">
        <f t="shared" si="6"/>
        <v>248320.54353932367</v>
      </c>
      <c r="M13" s="88">
        <f t="shared" si="6"/>
        <v>250553.16044361106</v>
      </c>
      <c r="N13" s="88">
        <f t="shared" si="6"/>
        <v>225241.77429535592</v>
      </c>
      <c r="O13" s="88">
        <f t="shared" si="6"/>
        <v>266218.10627852206</v>
      </c>
      <c r="P13" s="88">
        <f t="shared" si="6"/>
        <v>254896.87420067628</v>
      </c>
      <c r="Q13" s="88">
        <f t="shared" si="6"/>
        <v>249795.07787380586</v>
      </c>
      <c r="R13" s="88">
        <f t="shared" si="6"/>
        <v>245344.30216242035</v>
      </c>
      <c r="S13" s="88">
        <f t="shared" si="6"/>
        <v>259717.79017706317</v>
      </c>
      <c r="T13" s="88">
        <f t="shared" si="6"/>
        <v>261369.97813539667</v>
      </c>
      <c r="U13" s="88">
        <f t="shared" si="6"/>
        <v>246066.84686372129</v>
      </c>
      <c r="V13" s="88">
        <f t="shared" si="6"/>
        <v>231727.19532079229</v>
      </c>
      <c r="W13" s="88">
        <f t="shared" si="6"/>
        <v>230050.85553216407</v>
      </c>
      <c r="X13" s="88">
        <f t="shared" si="6"/>
        <v>244306.7033763233</v>
      </c>
      <c r="Y13" s="88">
        <f t="shared" si="6"/>
        <v>246874.78425860277</v>
      </c>
      <c r="Z13" s="88">
        <f t="shared" si="6"/>
        <v>217229.10817166214</v>
      </c>
      <c r="AA13" s="88">
        <f t="shared" si="6"/>
        <v>227365.09173640917</v>
      </c>
      <c r="AB13" s="88">
        <f t="shared" si="6"/>
        <v>227948.74437257586</v>
      </c>
      <c r="AC13" s="88">
        <f t="shared" si="6"/>
        <v>248334.44473075547</v>
      </c>
      <c r="AD13" s="88">
        <f t="shared" si="6"/>
        <v>210341.83654433227</v>
      </c>
      <c r="AE13" s="88">
        <f t="shared" si="6"/>
        <v>192538.91219878601</v>
      </c>
      <c r="AF13" s="88">
        <f t="shared" si="6"/>
        <v>190328.03672143901</v>
      </c>
      <c r="AG13" s="88">
        <f t="shared" si="6"/>
        <v>208158.72477958878</v>
      </c>
      <c r="AH13" s="88">
        <f t="shared" si="6"/>
        <v>161286.4045768572</v>
      </c>
      <c r="AI13" s="88">
        <f t="shared" ref="AI13" si="7">SUM(AI7,AI12)*AI8</f>
        <v>153310.45765990741</v>
      </c>
    </row>
    <row r="14" spans="1:35" ht="52.5" customHeight="1" x14ac:dyDescent="0.3">
      <c r="A14" s="56" t="s">
        <v>102</v>
      </c>
      <c r="B14" s="102">
        <v>7.4970103514397118E-2</v>
      </c>
      <c r="C14" s="102">
        <v>7.9683438763485798E-2</v>
      </c>
      <c r="D14" s="102">
        <v>8.1339741192219234E-2</v>
      </c>
      <c r="E14" s="102">
        <v>9.1457630158298817E-2</v>
      </c>
      <c r="F14" s="102">
        <v>6.5960267211912824E-2</v>
      </c>
      <c r="G14" s="102">
        <v>7.8037129515975065E-2</v>
      </c>
      <c r="H14" s="102">
        <v>8.3274834915238627E-2</v>
      </c>
      <c r="I14" s="102">
        <v>0.12645336565039994</v>
      </c>
      <c r="J14" s="102">
        <v>8.0536773740922385E-2</v>
      </c>
      <c r="K14" s="102">
        <v>0.11633518084371916</v>
      </c>
      <c r="L14" s="102">
        <v>0.1240758172375814</v>
      </c>
      <c r="M14" s="102">
        <v>0.13389241105536104</v>
      </c>
      <c r="N14" s="102">
        <v>0.10144500198450015</v>
      </c>
      <c r="O14" s="102">
        <v>0.1266705402814722</v>
      </c>
      <c r="P14" s="102">
        <v>0.12802167951561361</v>
      </c>
      <c r="Q14" s="102">
        <v>0.13170766853298277</v>
      </c>
      <c r="R14" s="102">
        <v>0.101036784228364</v>
      </c>
      <c r="S14" s="102">
        <v>0.11797110833724207</v>
      </c>
      <c r="T14" s="102">
        <v>0.13568242183528992</v>
      </c>
      <c r="U14" s="102">
        <v>0.14313825543371497</v>
      </c>
      <c r="V14" s="102">
        <v>0.10255501620929509</v>
      </c>
      <c r="W14" s="102">
        <v>0.11165361667221831</v>
      </c>
      <c r="X14" s="102">
        <v>0.13358999624873388</v>
      </c>
      <c r="Y14" s="102">
        <v>0.1513518927763938</v>
      </c>
      <c r="Z14" s="103">
        <v>0.10989172485563868</v>
      </c>
      <c r="AA14" s="103">
        <v>0.12013960496620524</v>
      </c>
      <c r="AB14" s="103">
        <v>0.1296099056144735</v>
      </c>
      <c r="AC14" s="103">
        <v>0.15782457151501847</v>
      </c>
      <c r="AD14" s="103">
        <v>9.6218145111350073E-2</v>
      </c>
      <c r="AE14" s="103">
        <v>9.9288219052177176E-2</v>
      </c>
      <c r="AF14" s="103">
        <v>0.10739710245473943</v>
      </c>
      <c r="AG14" s="103">
        <v>0.12916608118310532</v>
      </c>
      <c r="AH14" s="62"/>
      <c r="AI14" s="62"/>
    </row>
    <row r="15" spans="1:35" ht="21.75" customHeight="1" x14ac:dyDescent="0.3">
      <c r="B15" s="64"/>
      <c r="C15" s="64"/>
      <c r="D15" s="64"/>
      <c r="E15" s="64"/>
      <c r="F15" s="64"/>
      <c r="G15" s="64"/>
      <c r="H15" s="64"/>
      <c r="I15" s="64"/>
      <c r="J15" s="64"/>
      <c r="K15" s="64"/>
      <c r="L15" s="64"/>
      <c r="M15" s="64"/>
      <c r="N15" s="64"/>
      <c r="O15" s="64"/>
      <c r="P15" s="64"/>
      <c r="Q15" s="64"/>
      <c r="R15" s="64"/>
      <c r="S15" s="64"/>
      <c r="T15" s="64"/>
      <c r="U15" s="64"/>
      <c r="V15" s="64"/>
      <c r="W15" s="64"/>
      <c r="X15" s="64"/>
      <c r="Y15" s="64"/>
      <c r="AD15" s="90"/>
      <c r="AE15" s="90"/>
      <c r="AF15" s="90"/>
      <c r="AG15" s="90"/>
    </row>
    <row r="16" spans="1:35" x14ac:dyDescent="0.3">
      <c r="A16" s="65"/>
      <c r="B16" s="64"/>
      <c r="C16" s="64"/>
      <c r="D16" s="64"/>
      <c r="E16" s="64"/>
      <c r="F16" s="64"/>
      <c r="G16" s="64"/>
      <c r="H16" s="64"/>
      <c r="I16" s="64"/>
      <c r="J16" s="64"/>
      <c r="K16" s="64"/>
      <c r="L16" s="64"/>
      <c r="M16" s="64"/>
      <c r="N16" s="64"/>
      <c r="O16" s="64"/>
      <c r="P16" s="64"/>
      <c r="Q16" s="64"/>
      <c r="R16" s="64"/>
      <c r="S16" s="64"/>
      <c r="T16" s="64"/>
      <c r="U16" s="64"/>
      <c r="V16" s="64"/>
      <c r="W16" s="64"/>
      <c r="X16" s="64"/>
      <c r="Y16" s="64"/>
    </row>
    <row r="17" spans="1:25" x14ac:dyDescent="0.3">
      <c r="A17" s="66"/>
      <c r="B17" s="64"/>
      <c r="C17" s="64"/>
      <c r="D17" s="64"/>
      <c r="E17" s="64"/>
      <c r="F17" s="64"/>
      <c r="G17" s="64"/>
      <c r="H17" s="64"/>
      <c r="I17" s="64"/>
      <c r="J17" s="64"/>
      <c r="K17" s="64"/>
      <c r="L17" s="64"/>
      <c r="M17" s="64"/>
      <c r="N17" s="64"/>
      <c r="O17" s="64"/>
      <c r="P17" s="64"/>
      <c r="Q17" s="64"/>
      <c r="R17" s="64"/>
      <c r="S17" s="64"/>
      <c r="T17" s="64"/>
      <c r="U17" s="64"/>
      <c r="V17" s="64"/>
      <c r="W17" s="64"/>
      <c r="X17" s="64"/>
      <c r="Y17" s="64"/>
    </row>
    <row r="18" spans="1:25" x14ac:dyDescent="0.3">
      <c r="B18" s="64"/>
      <c r="C18" s="64"/>
      <c r="D18" s="64"/>
      <c r="E18" s="64"/>
      <c r="F18" s="64"/>
      <c r="G18" s="64"/>
      <c r="H18" s="64"/>
      <c r="I18" s="64"/>
      <c r="J18" s="64"/>
      <c r="K18" s="64"/>
      <c r="L18" s="64"/>
      <c r="M18" s="64"/>
      <c r="N18" s="64"/>
      <c r="O18" s="64"/>
      <c r="P18" s="64"/>
      <c r="Q18" s="64"/>
      <c r="R18" s="64"/>
      <c r="S18" s="64"/>
      <c r="T18" s="64"/>
      <c r="U18" s="64"/>
      <c r="V18" s="64"/>
      <c r="W18" s="64"/>
      <c r="X18" s="64"/>
      <c r="Y18" s="64"/>
    </row>
    <row r="19" spans="1:25" x14ac:dyDescent="0.3">
      <c r="A19" s="66"/>
      <c r="B19" s="64"/>
      <c r="C19" s="64"/>
      <c r="D19" s="64"/>
      <c r="E19" s="64"/>
      <c r="F19" s="64"/>
      <c r="G19" s="64"/>
      <c r="H19" s="64"/>
      <c r="I19" s="64"/>
      <c r="J19" s="64"/>
      <c r="K19" s="64"/>
      <c r="L19" s="64"/>
      <c r="M19" s="64"/>
      <c r="N19" s="64"/>
      <c r="O19" s="64"/>
      <c r="P19" s="64"/>
      <c r="Q19" s="64"/>
      <c r="R19" s="64"/>
      <c r="S19" s="64"/>
      <c r="T19" s="64"/>
      <c r="U19" s="64"/>
      <c r="V19" s="64"/>
      <c r="W19" s="64"/>
      <c r="X19" s="64"/>
      <c r="Y19" s="64"/>
    </row>
    <row r="20" spans="1:25" x14ac:dyDescent="0.3">
      <c r="B20" s="64"/>
      <c r="C20" s="64"/>
      <c r="D20" s="64"/>
      <c r="E20" s="64"/>
      <c r="F20" s="64"/>
      <c r="G20" s="64"/>
      <c r="H20" s="64"/>
      <c r="I20" s="64"/>
      <c r="J20" s="64"/>
      <c r="K20" s="64"/>
      <c r="L20" s="64"/>
      <c r="M20" s="64"/>
      <c r="N20" s="64"/>
      <c r="O20" s="64"/>
      <c r="P20" s="64"/>
      <c r="Q20" s="64"/>
      <c r="R20" s="64"/>
      <c r="S20" s="64"/>
      <c r="T20" s="64"/>
      <c r="U20" s="64"/>
      <c r="V20" s="64"/>
      <c r="W20" s="64"/>
      <c r="X20" s="64"/>
      <c r="Y20" s="64"/>
    </row>
    <row r="21" spans="1:25" x14ac:dyDescent="0.3">
      <c r="B21" s="64"/>
      <c r="C21" s="64"/>
      <c r="D21" s="64"/>
      <c r="E21" s="64"/>
      <c r="F21" s="64"/>
      <c r="G21" s="64"/>
      <c r="H21" s="64"/>
      <c r="I21" s="64"/>
      <c r="J21" s="64"/>
      <c r="K21" s="64"/>
      <c r="L21" s="64"/>
      <c r="M21" s="64"/>
      <c r="N21" s="64"/>
      <c r="O21" s="64"/>
      <c r="P21" s="64"/>
      <c r="Q21" s="64"/>
      <c r="R21" s="64"/>
      <c r="S21" s="64"/>
      <c r="T21" s="64"/>
      <c r="U21" s="64"/>
      <c r="V21" s="64"/>
      <c r="W21" s="64"/>
      <c r="X21" s="64"/>
      <c r="Y21" s="64"/>
    </row>
    <row r="22" spans="1:25" x14ac:dyDescent="0.3">
      <c r="B22" s="64"/>
      <c r="C22" s="64"/>
      <c r="D22" s="64"/>
      <c r="E22" s="64"/>
      <c r="F22" s="64"/>
      <c r="G22" s="64"/>
      <c r="H22" s="64"/>
      <c r="I22" s="64"/>
      <c r="J22" s="64"/>
      <c r="K22" s="64"/>
      <c r="L22" s="64"/>
      <c r="M22" s="64"/>
      <c r="N22" s="64"/>
      <c r="O22" s="64"/>
      <c r="P22" s="64"/>
      <c r="Q22" s="64"/>
      <c r="R22" s="64"/>
      <c r="S22" s="64"/>
      <c r="T22" s="64"/>
      <c r="U22" s="64"/>
      <c r="V22" s="64"/>
      <c r="W22" s="64"/>
      <c r="X22" s="64"/>
      <c r="Y22" s="64"/>
    </row>
    <row r="23" spans="1:25" x14ac:dyDescent="0.3">
      <c r="B23" s="64"/>
      <c r="C23" s="64"/>
      <c r="D23" s="64"/>
      <c r="E23" s="64"/>
      <c r="F23" s="64"/>
      <c r="G23" s="64"/>
      <c r="H23" s="64"/>
      <c r="I23" s="64"/>
      <c r="J23" s="64"/>
      <c r="K23" s="64"/>
      <c r="L23" s="64"/>
      <c r="M23" s="64"/>
      <c r="N23" s="64"/>
      <c r="O23" s="64"/>
      <c r="P23" s="64"/>
      <c r="Q23" s="64"/>
      <c r="R23" s="64"/>
      <c r="S23" s="64"/>
      <c r="T23" s="64"/>
      <c r="U23" s="64"/>
      <c r="V23" s="64"/>
      <c r="W23" s="64"/>
      <c r="X23" s="64"/>
      <c r="Y23" s="64"/>
    </row>
    <row r="24" spans="1:25" x14ac:dyDescent="0.3">
      <c r="B24" s="64"/>
      <c r="C24" s="64"/>
      <c r="D24" s="64"/>
      <c r="E24" s="64"/>
      <c r="F24" s="64"/>
      <c r="G24" s="64"/>
      <c r="H24" s="64"/>
      <c r="I24" s="64"/>
      <c r="J24" s="64"/>
      <c r="K24" s="64"/>
      <c r="L24" s="64"/>
      <c r="M24" s="64"/>
      <c r="N24" s="64"/>
      <c r="O24" s="64"/>
      <c r="P24" s="64"/>
      <c r="Q24" s="64"/>
      <c r="R24" s="64"/>
      <c r="S24" s="64"/>
      <c r="T24" s="64"/>
      <c r="U24" s="64"/>
      <c r="V24" s="64"/>
      <c r="W24" s="64"/>
      <c r="X24" s="64"/>
      <c r="Y24" s="64"/>
    </row>
    <row r="37" spans="2:34" x14ac:dyDescent="0.3">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row>
    <row r="38" spans="2:34" x14ac:dyDescent="0.3">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row>
    <row r="39" spans="2:34" x14ac:dyDescent="0.3">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row>
    <row r="40" spans="2:34" x14ac:dyDescent="0.3">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row>
    <row r="42" spans="2:34" x14ac:dyDescent="0.3">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row>
    <row r="43" spans="2:34" x14ac:dyDescent="0.3">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row>
  </sheetData>
  <mergeCells count="1">
    <mergeCell ref="A1:H1"/>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Servicios Deuda Anual</vt:lpstr>
      <vt:lpstr>Perfil Amort Mensual</vt:lpstr>
      <vt:lpstr>Perfil Int Mensual</vt:lpstr>
      <vt:lpstr>Gráficos</vt:lpstr>
      <vt:lpstr>Base Graf</vt:lpstr>
      <vt:lpstr>Ratios 2022</vt:lpstr>
      <vt:lpstr>Evolución Deuda Total</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2020-03-11T14:25:05Z</dcterms:created>
  <dcterms:modified xsi:type="dcterms:W3CDTF">2023-02-27T13:16:01Z</dcterms:modified>
</cp:coreProperties>
</file>